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<sst xmlns="http://schemas.openxmlformats.org/spreadsheetml/2006/main" count="207" uniqueCount="115">
  <si>
    <t>Назив понуђача 
(скраћено име)</t>
  </si>
  <si>
    <t>Рок плаћања</t>
  </si>
  <si>
    <t>Рок испоруке</t>
  </si>
  <si>
    <t>Рок важења понуде</t>
  </si>
  <si>
    <t>ТАБЕЛА У ОКВИРУ ОБРАСЦА ПОНУДЕ (попуњава Понуђач) - количине за 12 месеци -</t>
  </si>
  <si>
    <r>
      <t>Напомена: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Наручилац задржава право да у периоду набавке може мењати </t>
    </r>
  </si>
  <si>
    <t>количине добара наведене у спецификацији за ± 10%.</t>
  </si>
  <si>
    <t>ЈКЛ</t>
  </si>
  <si>
    <t>ИНН</t>
  </si>
  <si>
    <t>Облик</t>
  </si>
  <si>
    <t>Јачина</t>
  </si>
  <si>
    <t>Јед. Мера</t>
  </si>
  <si>
    <t xml:space="preserve">Количина </t>
  </si>
  <si>
    <t>Износ ПДВ-а</t>
  </si>
  <si>
    <t>N003905</t>
  </si>
  <si>
    <t>acitretin</t>
  </si>
  <si>
    <t>kapsule</t>
  </si>
  <si>
    <t>10mg</t>
  </si>
  <si>
    <t>kom.</t>
  </si>
  <si>
    <t>N003913</t>
  </si>
  <si>
    <t>25mg</t>
  </si>
  <si>
    <t>N001891</t>
  </si>
  <si>
    <t>acetazolamid</t>
  </si>
  <si>
    <t>tablete</t>
  </si>
  <si>
    <t>250mg</t>
  </si>
  <si>
    <t>N002659</t>
  </si>
  <si>
    <t>albendazol</t>
  </si>
  <si>
    <t>film tablete</t>
  </si>
  <si>
    <t>200mg</t>
  </si>
  <si>
    <t>N002238</t>
  </si>
  <si>
    <t>busulfan</t>
  </si>
  <si>
    <t>2mg</t>
  </si>
  <si>
    <t>N002949</t>
  </si>
  <si>
    <t>cabergolin</t>
  </si>
  <si>
    <t>0.5mg</t>
  </si>
  <si>
    <t>N001396</t>
  </si>
  <si>
    <t>ciklofosfamid</t>
  </si>
  <si>
    <t>50mg</t>
  </si>
  <si>
    <t>N001016</t>
  </si>
  <si>
    <t>cink sulfat</t>
  </si>
  <si>
    <t xml:space="preserve">20mg </t>
  </si>
  <si>
    <t>N002956</t>
  </si>
  <si>
    <t>clobazam</t>
  </si>
  <si>
    <t>N002675</t>
  </si>
  <si>
    <t>dapsone</t>
  </si>
  <si>
    <t>N001115</t>
  </si>
  <si>
    <t>diazoksid</t>
  </si>
  <si>
    <t>N001644</t>
  </si>
  <si>
    <t>fenitoin</t>
  </si>
  <si>
    <t>100mg</t>
  </si>
  <si>
    <t>N001263</t>
  </si>
  <si>
    <t>fludrokortizon</t>
  </si>
  <si>
    <t>0,1mg</t>
  </si>
  <si>
    <t>N002634</t>
  </si>
  <si>
    <t>hidrokortizon</t>
  </si>
  <si>
    <t>N001719</t>
  </si>
  <si>
    <t>hidroksihlorokvin</t>
  </si>
  <si>
    <t>N003426</t>
  </si>
  <si>
    <t>hloralhidrat</t>
  </si>
  <si>
    <t>500mg</t>
  </si>
  <si>
    <t>N002212</t>
  </si>
  <si>
    <t>hlorambucil</t>
  </si>
  <si>
    <t>N001701</t>
  </si>
  <si>
    <t>hlorohin diprofosfat</t>
  </si>
  <si>
    <t>N003210</t>
  </si>
  <si>
    <t>klomifen citrat</t>
  </si>
  <si>
    <t>N002626</t>
  </si>
  <si>
    <t>kolestiramin</t>
  </si>
  <si>
    <t>prašak za oralnu primenu</t>
  </si>
  <si>
    <t>4g</t>
  </si>
  <si>
    <t>N001677</t>
  </si>
  <si>
    <t>levomepromazin</t>
  </si>
  <si>
    <t>N003079</t>
  </si>
  <si>
    <t>litijum karbonat</t>
  </si>
  <si>
    <t>300mg</t>
  </si>
  <si>
    <t>40mg</t>
  </si>
  <si>
    <t>N002642</t>
  </si>
  <si>
    <t>mebendazol</t>
  </si>
  <si>
    <t>N001404</t>
  </si>
  <si>
    <t>melfalan</t>
  </si>
  <si>
    <t>N002246</t>
  </si>
  <si>
    <t>merkaptopurin</t>
  </si>
  <si>
    <t>N002485</t>
  </si>
  <si>
    <t>methoxalen</t>
  </si>
  <si>
    <t>N001503</t>
  </si>
  <si>
    <t>mitotane</t>
  </si>
  <si>
    <t>N001511</t>
  </si>
  <si>
    <t>penicilamin</t>
  </si>
  <si>
    <t>N001487</t>
  </si>
  <si>
    <t>prokarbazin hidrohlorid</t>
  </si>
  <si>
    <t>N003335</t>
  </si>
  <si>
    <t>sultiame</t>
  </si>
  <si>
    <t>N003343</t>
  </si>
  <si>
    <t>200 mg</t>
  </si>
  <si>
    <t>N001313</t>
  </si>
  <si>
    <t>sulfadiazin</t>
  </si>
  <si>
    <t>N002360</t>
  </si>
  <si>
    <t>talidomid</t>
  </si>
  <si>
    <t>N003525</t>
  </si>
  <si>
    <t>tiogvanin</t>
  </si>
  <si>
    <t>N001032</t>
  </si>
  <si>
    <t>traneksamična kis</t>
  </si>
  <si>
    <t>N002543</t>
  </si>
  <si>
    <t>vigabatrin</t>
  </si>
  <si>
    <t>N003376</t>
  </si>
  <si>
    <t>zonisamid</t>
  </si>
  <si>
    <t>obl.tablete</t>
  </si>
  <si>
    <t>Jединична  цена без ПДВ-а</t>
  </si>
  <si>
    <t>Назив понуђача</t>
  </si>
  <si>
    <t>Укупна цена без  ПДВ</t>
  </si>
  <si>
    <t>Укупна цена са  ПДВ</t>
  </si>
  <si>
    <t>Укупна вредност без ПДВ-а</t>
  </si>
  <si>
    <t>Укупна вредност са ПДВ-ом</t>
  </si>
  <si>
    <t>Партија број</t>
  </si>
  <si>
    <t>Лекови Листа Д/РФЗО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</si>
</sst>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\.mm\.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/>
    </xf>
    <xf numFmtId="0" fontId="2" fillId="0" borderId="24" xfId="0" applyFont="1" applyBorder="1" applyAlignment="1">
      <alignment horizontal="justify"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justify" vertical="center"/>
    </xf>
    <xf numFmtId="0" fontId="0" fillId="0" borderId="17" xfId="0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justify" vertical="center"/>
    </xf>
    <xf numFmtId="0" fontId="48" fillId="0" borderId="16" xfId="0" applyFont="1" applyBorder="1" applyAlignment="1">
      <alignment horizontal="justify"/>
    </xf>
    <xf numFmtId="0" fontId="49" fillId="0" borderId="10" xfId="0" applyFont="1" applyBorder="1" applyAlignment="1">
      <alignment horizontal="justify" vertical="top"/>
    </xf>
    <xf numFmtId="0" fontId="2" fillId="0" borderId="29" xfId="0" applyFont="1" applyBorder="1" applyAlignment="1">
      <alignment horizontal="justify" vertical="center"/>
    </xf>
    <xf numFmtId="0" fontId="2" fillId="0" borderId="30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/>
    </xf>
    <xf numFmtId="0" fontId="2" fillId="0" borderId="3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wrapText="1"/>
    </xf>
    <xf numFmtId="4" fontId="5" fillId="0" borderId="33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/>
    </xf>
    <xf numFmtId="0" fontId="2" fillId="6" borderId="30" xfId="0" applyFont="1" applyFill="1" applyBorder="1" applyAlignment="1">
      <alignment/>
    </xf>
    <xf numFmtId="0" fontId="2" fillId="6" borderId="40" xfId="0" applyFont="1" applyFill="1" applyBorder="1" applyAlignment="1">
      <alignment/>
    </xf>
    <xf numFmtId="0" fontId="2" fillId="6" borderId="30" xfId="0" applyFont="1" applyFill="1" applyBorder="1" applyAlignment="1">
      <alignment horizontal="center"/>
    </xf>
    <xf numFmtId="4" fontId="2" fillId="6" borderId="30" xfId="0" applyNumberFormat="1" applyFont="1" applyFill="1" applyBorder="1" applyAlignment="1">
      <alignment horizontal="right" vertical="center" wrapText="1"/>
    </xf>
    <xf numFmtId="4" fontId="2" fillId="6" borderId="41" xfId="0" applyNumberFormat="1" applyFont="1" applyFill="1" applyBorder="1" applyAlignment="1">
      <alignment horizontal="right" vertical="center" wrapText="1"/>
    </xf>
    <xf numFmtId="4" fontId="2" fillId="6" borderId="20" xfId="0" applyNumberFormat="1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42" xfId="0" applyFont="1" applyFill="1" applyBorder="1" applyAlignment="1">
      <alignment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27" xfId="0" applyNumberFormat="1" applyFont="1" applyFill="1" applyBorder="1" applyAlignment="1">
      <alignment horizontal="right" vertical="center" wrapText="1"/>
    </xf>
    <xf numFmtId="4" fontId="2" fillId="3" borderId="43" xfId="0" applyNumberFormat="1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center"/>
    </xf>
    <xf numFmtId="4" fontId="2" fillId="3" borderId="17" xfId="0" applyNumberFormat="1" applyFont="1" applyFill="1" applyBorder="1" applyAlignment="1">
      <alignment horizontal="right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4" fontId="2" fillId="3" borderId="45" xfId="0" applyNumberFormat="1" applyFont="1" applyFill="1" applyBorder="1" applyAlignment="1">
      <alignment horizontal="right" vertical="center" wrapText="1"/>
    </xf>
    <xf numFmtId="4" fontId="2" fillId="3" borderId="28" xfId="0" applyNumberFormat="1" applyFont="1" applyFill="1" applyBorder="1" applyAlignment="1">
      <alignment horizontal="right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" fontId="2" fillId="3" borderId="42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/>
    </xf>
    <xf numFmtId="0" fontId="2" fillId="3" borderId="46" xfId="0" applyFont="1" applyFill="1" applyBorder="1" applyAlignment="1">
      <alignment/>
    </xf>
    <xf numFmtId="0" fontId="2" fillId="3" borderId="47" xfId="0" applyFont="1" applyFill="1" applyBorder="1" applyAlignment="1">
      <alignment/>
    </xf>
    <xf numFmtId="0" fontId="2" fillId="3" borderId="3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/>
    </xf>
    <xf numFmtId="0" fontId="2" fillId="3" borderId="46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/>
    </xf>
    <xf numFmtId="0" fontId="2" fillId="6" borderId="22" xfId="0" applyFont="1" applyFill="1" applyBorder="1" applyAlignment="1">
      <alignment/>
    </xf>
    <xf numFmtId="0" fontId="2" fillId="6" borderId="47" xfId="0" applyFont="1" applyFill="1" applyBorder="1" applyAlignment="1">
      <alignment/>
    </xf>
    <xf numFmtId="0" fontId="2" fillId="6" borderId="4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42" xfId="0" applyFont="1" applyFill="1" applyBorder="1" applyAlignment="1">
      <alignment/>
    </xf>
    <xf numFmtId="4" fontId="2" fillId="6" borderId="10" xfId="0" applyNumberFormat="1" applyFont="1" applyFill="1" applyBorder="1" applyAlignment="1">
      <alignment horizontal="right" vertical="center" wrapText="1"/>
    </xf>
    <xf numFmtId="4" fontId="2" fillId="6" borderId="45" xfId="0" applyNumberFormat="1" applyFont="1" applyFill="1" applyBorder="1" applyAlignment="1">
      <alignment horizontal="right" vertical="center" wrapText="1"/>
    </xf>
    <xf numFmtId="4" fontId="2" fillId="6" borderId="28" xfId="0" applyNumberFormat="1" applyFont="1" applyFill="1" applyBorder="1" applyAlignment="1">
      <alignment horizontal="right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/>
    </xf>
    <xf numFmtId="0" fontId="2" fillId="6" borderId="16" xfId="0" applyFont="1" applyFill="1" applyBorder="1" applyAlignment="1">
      <alignment horizontal="center"/>
    </xf>
    <xf numFmtId="4" fontId="2" fillId="6" borderId="42" xfId="0" applyNumberFormat="1" applyFont="1" applyFill="1" applyBorder="1" applyAlignment="1">
      <alignment horizontal="right" vertical="center" wrapText="1"/>
    </xf>
    <xf numFmtId="4" fontId="2" fillId="6" borderId="27" xfId="0" applyNumberFormat="1" applyFont="1" applyFill="1" applyBorder="1" applyAlignment="1">
      <alignment horizontal="right" vertical="center" wrapText="1"/>
    </xf>
    <xf numFmtId="0" fontId="2" fillId="6" borderId="16" xfId="0" applyFont="1" applyFill="1" applyBorder="1" applyAlignment="1">
      <alignment/>
    </xf>
    <xf numFmtId="0" fontId="2" fillId="6" borderId="18" xfId="0" applyFont="1" applyFill="1" applyBorder="1" applyAlignment="1">
      <alignment horizontal="center"/>
    </xf>
    <xf numFmtId="4" fontId="2" fillId="6" borderId="48" xfId="0" applyNumberFormat="1" applyFont="1" applyFill="1" applyBorder="1" applyAlignment="1">
      <alignment horizontal="right" vertical="center" wrapText="1"/>
    </xf>
    <xf numFmtId="0" fontId="2" fillId="6" borderId="17" xfId="0" applyFont="1" applyFill="1" applyBorder="1" applyAlignment="1">
      <alignment/>
    </xf>
    <xf numFmtId="0" fontId="2" fillId="6" borderId="22" xfId="0" applyFont="1" applyFill="1" applyBorder="1" applyAlignment="1">
      <alignment horizontal="center"/>
    </xf>
    <xf numFmtId="0" fontId="2" fillId="6" borderId="46" xfId="0" applyFont="1" applyFill="1" applyBorder="1" applyAlignment="1">
      <alignment/>
    </xf>
    <xf numFmtId="0" fontId="2" fillId="6" borderId="37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/>
    </xf>
    <xf numFmtId="0" fontId="2" fillId="6" borderId="46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6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wrapText="1"/>
    </xf>
    <xf numFmtId="0" fontId="2" fillId="6" borderId="46" xfId="0" applyFont="1" applyFill="1" applyBorder="1" applyAlignment="1">
      <alignment horizontal="center"/>
    </xf>
    <xf numFmtId="4" fontId="2" fillId="6" borderId="17" xfId="0" applyNumberFormat="1" applyFont="1" applyFill="1" applyBorder="1" applyAlignment="1">
      <alignment horizontal="right" vertical="center" wrapText="1"/>
    </xf>
    <xf numFmtId="0" fontId="2" fillId="6" borderId="18" xfId="0" applyFont="1" applyFill="1" applyBorder="1" applyAlignment="1">
      <alignment/>
    </xf>
    <xf numFmtId="0" fontId="2" fillId="6" borderId="38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/>
    </xf>
    <xf numFmtId="0" fontId="2" fillId="6" borderId="52" xfId="0" applyFont="1" applyFill="1" applyBorder="1" applyAlignment="1">
      <alignment/>
    </xf>
    <xf numFmtId="0" fontId="2" fillId="6" borderId="53" xfId="0" applyFont="1" applyFill="1" applyBorder="1" applyAlignment="1">
      <alignment horizontal="center"/>
    </xf>
    <xf numFmtId="0" fontId="2" fillId="6" borderId="54" xfId="0" applyFont="1" applyFill="1" applyBorder="1" applyAlignment="1">
      <alignment/>
    </xf>
    <xf numFmtId="4" fontId="2" fillId="6" borderId="55" xfId="0" applyNumberFormat="1" applyFont="1" applyFill="1" applyBorder="1" applyAlignment="1">
      <alignment horizontal="right" vertical="center"/>
    </xf>
    <xf numFmtId="4" fontId="2" fillId="6" borderId="56" xfId="0" applyNumberFormat="1" applyFont="1" applyFill="1" applyBorder="1" applyAlignment="1">
      <alignment horizontal="right" vertical="center" wrapText="1"/>
    </xf>
    <xf numFmtId="4" fontId="2" fillId="6" borderId="5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7.57421875" style="4" customWidth="1"/>
    <col min="2" max="2" width="12.8515625" style="1" customWidth="1"/>
    <col min="3" max="3" width="30.8515625" style="1" customWidth="1"/>
    <col min="4" max="4" width="27.28125" style="1" customWidth="1"/>
    <col min="5" max="5" width="21.00390625" style="1" customWidth="1"/>
    <col min="6" max="7" width="11.140625" style="1" customWidth="1"/>
    <col min="8" max="8" width="10.8515625" style="1" customWidth="1"/>
    <col min="9" max="9" width="13.421875" style="1" customWidth="1"/>
    <col min="10" max="11" width="20.00390625" style="1" customWidth="1"/>
    <col min="12" max="12" width="10.8515625" style="4" customWidth="1"/>
    <col min="13" max="13" width="9.140625" style="1" customWidth="1"/>
    <col min="14" max="14" width="9.140625" style="4" customWidth="1"/>
    <col min="15" max="15" width="9.140625" style="1" customWidth="1"/>
    <col min="16" max="16384" width="9.140625" style="1" customWidth="1"/>
  </cols>
  <sheetData>
    <row r="1" spans="1:14" ht="27" customHeight="1">
      <c r="A1" s="136" t="s">
        <v>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"/>
    </row>
    <row r="2" spans="2:15" s="5" customFormat="1" ht="15.75" thickBot="1">
      <c r="B2" s="20"/>
      <c r="C2" s="5" t="s">
        <v>114</v>
      </c>
      <c r="L2" s="11"/>
      <c r="M2" s="10"/>
      <c r="N2" s="11"/>
      <c r="O2" s="9"/>
    </row>
    <row r="3" spans="1:15" ht="13.5" thickBot="1">
      <c r="A3" s="6">
        <v>1</v>
      </c>
      <c r="B3" s="12">
        <v>2</v>
      </c>
      <c r="C3" s="12">
        <v>3</v>
      </c>
      <c r="D3" s="12"/>
      <c r="E3" s="12"/>
      <c r="F3" s="12"/>
      <c r="G3" s="12"/>
      <c r="H3" s="12">
        <v>4</v>
      </c>
      <c r="I3" s="12">
        <v>6</v>
      </c>
      <c r="J3" s="12">
        <v>7</v>
      </c>
      <c r="K3" s="25">
        <v>8</v>
      </c>
      <c r="L3" s="7"/>
      <c r="M3" s="8"/>
      <c r="N3" s="7"/>
      <c r="O3" s="8"/>
    </row>
    <row r="4" spans="1:15" ht="39" thickBot="1">
      <c r="A4" s="13" t="s">
        <v>113</v>
      </c>
      <c r="B4" s="46" t="s">
        <v>7</v>
      </c>
      <c r="C4" s="38" t="s">
        <v>8</v>
      </c>
      <c r="D4" s="38" t="s">
        <v>9</v>
      </c>
      <c r="E4" s="38" t="s">
        <v>108</v>
      </c>
      <c r="F4" s="38" t="s">
        <v>10</v>
      </c>
      <c r="G4" s="38" t="s">
        <v>11</v>
      </c>
      <c r="H4" s="15" t="s">
        <v>12</v>
      </c>
      <c r="I4" s="15" t="s">
        <v>107</v>
      </c>
      <c r="J4" s="14" t="s">
        <v>109</v>
      </c>
      <c r="K4" s="26" t="s">
        <v>110</v>
      </c>
      <c r="L4" s="7"/>
      <c r="M4" s="8"/>
      <c r="N4" s="7"/>
      <c r="O4" s="8"/>
    </row>
    <row r="5" spans="1:15" ht="12.75">
      <c r="A5" s="58">
        <v>1</v>
      </c>
      <c r="B5" s="59" t="s">
        <v>14</v>
      </c>
      <c r="C5" s="60" t="s">
        <v>15</v>
      </c>
      <c r="D5" s="61" t="s">
        <v>16</v>
      </c>
      <c r="E5" s="61"/>
      <c r="F5" s="62" t="s">
        <v>17</v>
      </c>
      <c r="G5" s="62" t="s">
        <v>18</v>
      </c>
      <c r="H5" s="59">
        <v>600</v>
      </c>
      <c r="I5" s="63">
        <v>0</v>
      </c>
      <c r="J5" s="64">
        <f>SUM(H5*I5)</f>
        <v>0</v>
      </c>
      <c r="K5" s="65">
        <f>SUM(J5*1.1+O21)</f>
        <v>0</v>
      </c>
      <c r="L5" s="7"/>
      <c r="M5" s="8"/>
      <c r="N5" s="7"/>
      <c r="O5" s="8"/>
    </row>
    <row r="6" spans="1:15" ht="12.75">
      <c r="A6" s="66">
        <v>2</v>
      </c>
      <c r="B6" s="67" t="s">
        <v>19</v>
      </c>
      <c r="C6" s="67" t="s">
        <v>15</v>
      </c>
      <c r="D6" s="67" t="s">
        <v>16</v>
      </c>
      <c r="E6" s="68"/>
      <c r="F6" s="69" t="s">
        <v>20</v>
      </c>
      <c r="G6" s="69" t="s">
        <v>18</v>
      </c>
      <c r="H6" s="70">
        <v>600</v>
      </c>
      <c r="I6" s="71">
        <v>0</v>
      </c>
      <c r="J6" s="72">
        <f>SUM(H6*I6)</f>
        <v>0</v>
      </c>
      <c r="K6" s="73">
        <f>SUM(J6*1.1)</f>
        <v>0</v>
      </c>
      <c r="L6" s="7"/>
      <c r="M6" s="8"/>
      <c r="N6" s="7"/>
      <c r="O6" s="8"/>
    </row>
    <row r="7" spans="1:15" ht="12.75">
      <c r="A7" s="95">
        <v>3</v>
      </c>
      <c r="B7" s="96" t="s">
        <v>21</v>
      </c>
      <c r="C7" s="97" t="s">
        <v>22</v>
      </c>
      <c r="D7" s="98" t="s">
        <v>23</v>
      </c>
      <c r="E7" s="98"/>
      <c r="F7" s="99" t="s">
        <v>24</v>
      </c>
      <c r="G7" s="100" t="s">
        <v>18</v>
      </c>
      <c r="H7" s="101">
        <v>4000</v>
      </c>
      <c r="I7" s="102">
        <v>0</v>
      </c>
      <c r="J7" s="103">
        <f aca="true" t="shared" si="0" ref="J7:J41">SUM(H7*I7)</f>
        <v>0</v>
      </c>
      <c r="K7" s="104">
        <f>SUM(J7*1.1+O23)</f>
        <v>0</v>
      </c>
      <c r="L7" s="7"/>
      <c r="M7" s="8"/>
      <c r="N7" s="7"/>
      <c r="O7" s="8"/>
    </row>
    <row r="8" spans="1:15" ht="12.75">
      <c r="A8" s="66">
        <v>4</v>
      </c>
      <c r="B8" s="67" t="s">
        <v>25</v>
      </c>
      <c r="C8" s="68" t="s">
        <v>26</v>
      </c>
      <c r="D8" s="67" t="s">
        <v>27</v>
      </c>
      <c r="E8" s="68"/>
      <c r="F8" s="69" t="s">
        <v>28</v>
      </c>
      <c r="G8" s="74" t="s">
        <v>18</v>
      </c>
      <c r="H8" s="70">
        <v>700</v>
      </c>
      <c r="I8" s="75">
        <v>0</v>
      </c>
      <c r="J8" s="72">
        <f t="shared" si="0"/>
        <v>0</v>
      </c>
      <c r="K8" s="73">
        <f>SUM(J8*1.1)</f>
        <v>0</v>
      </c>
      <c r="L8" s="7"/>
      <c r="M8" s="8"/>
      <c r="N8" s="7"/>
      <c r="O8" s="8"/>
    </row>
    <row r="9" spans="1:15" ht="12.75">
      <c r="A9" s="105">
        <v>5</v>
      </c>
      <c r="B9" s="96" t="s">
        <v>29</v>
      </c>
      <c r="C9" s="106" t="s">
        <v>30</v>
      </c>
      <c r="D9" s="97" t="s">
        <v>23</v>
      </c>
      <c r="E9" s="97"/>
      <c r="F9" s="107" t="s">
        <v>31</v>
      </c>
      <c r="G9" s="107" t="s">
        <v>18</v>
      </c>
      <c r="H9" s="96">
        <v>50</v>
      </c>
      <c r="I9" s="108">
        <v>0</v>
      </c>
      <c r="J9" s="109">
        <f t="shared" si="0"/>
        <v>0</v>
      </c>
      <c r="K9" s="104">
        <f>SUM(J9*1.1+O25)</f>
        <v>0</v>
      </c>
      <c r="L9" s="7"/>
      <c r="M9" s="8"/>
      <c r="N9" s="7"/>
      <c r="O9" s="8"/>
    </row>
    <row r="10" spans="1:15" ht="12.75">
      <c r="A10" s="76">
        <v>6</v>
      </c>
      <c r="B10" s="67" t="s">
        <v>32</v>
      </c>
      <c r="C10" s="68" t="s">
        <v>33</v>
      </c>
      <c r="D10" s="67" t="s">
        <v>23</v>
      </c>
      <c r="E10" s="68"/>
      <c r="F10" s="69" t="s">
        <v>34</v>
      </c>
      <c r="G10" s="77" t="s">
        <v>18</v>
      </c>
      <c r="H10" s="67">
        <v>40</v>
      </c>
      <c r="I10" s="71">
        <v>0</v>
      </c>
      <c r="J10" s="78">
        <f t="shared" si="0"/>
        <v>0</v>
      </c>
      <c r="K10" s="79">
        <f>SUM(J10*1.1)</f>
        <v>0</v>
      </c>
      <c r="L10" s="7"/>
      <c r="M10" s="8"/>
      <c r="N10" s="7"/>
      <c r="O10" s="8"/>
    </row>
    <row r="11" spans="1:15" ht="12.75">
      <c r="A11" s="95">
        <v>7</v>
      </c>
      <c r="B11" s="96" t="s">
        <v>35</v>
      </c>
      <c r="C11" s="110" t="s">
        <v>36</v>
      </c>
      <c r="D11" s="96" t="s">
        <v>23</v>
      </c>
      <c r="E11" s="110"/>
      <c r="F11" s="107" t="s">
        <v>37</v>
      </c>
      <c r="G11" s="111" t="s">
        <v>18</v>
      </c>
      <c r="H11" s="96">
        <v>400</v>
      </c>
      <c r="I11" s="102">
        <v>0</v>
      </c>
      <c r="J11" s="109">
        <f t="shared" si="0"/>
        <v>0</v>
      </c>
      <c r="K11" s="112">
        <f>SUM(J11*1.1+O27)</f>
        <v>0</v>
      </c>
      <c r="L11" s="7"/>
      <c r="M11" s="8"/>
      <c r="N11" s="7"/>
      <c r="O11" s="8"/>
    </row>
    <row r="12" spans="1:15" ht="12.75">
      <c r="A12" s="80">
        <v>8</v>
      </c>
      <c r="B12" s="81" t="s">
        <v>38</v>
      </c>
      <c r="C12" s="67" t="s">
        <v>39</v>
      </c>
      <c r="D12" s="67" t="s">
        <v>23</v>
      </c>
      <c r="E12" s="82"/>
      <c r="F12" s="69" t="s">
        <v>40</v>
      </c>
      <c r="G12" s="74" t="s">
        <v>18</v>
      </c>
      <c r="H12" s="67">
        <v>100</v>
      </c>
      <c r="I12" s="83">
        <v>0</v>
      </c>
      <c r="J12" s="78">
        <f t="shared" si="0"/>
        <v>0</v>
      </c>
      <c r="K12" s="73">
        <f>SUM(J12*1.1)</f>
        <v>0</v>
      </c>
      <c r="L12" s="7"/>
      <c r="M12" s="8"/>
      <c r="N12" s="7"/>
      <c r="O12" s="8"/>
    </row>
    <row r="13" spans="1:15" ht="12.75">
      <c r="A13" s="95">
        <v>9</v>
      </c>
      <c r="B13" s="113" t="s">
        <v>41</v>
      </c>
      <c r="C13" s="97" t="s">
        <v>42</v>
      </c>
      <c r="D13" s="96" t="s">
        <v>23</v>
      </c>
      <c r="E13" s="96"/>
      <c r="F13" s="114" t="s">
        <v>17</v>
      </c>
      <c r="G13" s="114" t="s">
        <v>18</v>
      </c>
      <c r="H13" s="97">
        <v>2300</v>
      </c>
      <c r="I13" s="102">
        <v>0</v>
      </c>
      <c r="J13" s="109">
        <f t="shared" si="0"/>
        <v>0</v>
      </c>
      <c r="K13" s="104">
        <f>SUM(J13*1.1+O29)</f>
        <v>0</v>
      </c>
      <c r="L13" s="7"/>
      <c r="M13" s="8"/>
      <c r="N13" s="7"/>
      <c r="O13" s="8"/>
    </row>
    <row r="14" spans="1:15" ht="12.75">
      <c r="A14" s="76">
        <v>10</v>
      </c>
      <c r="B14" s="84" t="s">
        <v>43</v>
      </c>
      <c r="C14" s="85" t="s">
        <v>44</v>
      </c>
      <c r="D14" s="67" t="s">
        <v>23</v>
      </c>
      <c r="E14" s="68"/>
      <c r="F14" s="69" t="s">
        <v>37</v>
      </c>
      <c r="G14" s="77" t="s">
        <v>18</v>
      </c>
      <c r="H14" s="67">
        <v>1300</v>
      </c>
      <c r="I14" s="71">
        <v>0</v>
      </c>
      <c r="J14" s="78">
        <f t="shared" si="0"/>
        <v>0</v>
      </c>
      <c r="K14" s="73">
        <f>SUM(J14*1.1)</f>
        <v>0</v>
      </c>
      <c r="L14" s="7"/>
      <c r="M14" s="8"/>
      <c r="N14" s="7"/>
      <c r="O14" s="8"/>
    </row>
    <row r="15" spans="1:15" ht="12.75">
      <c r="A15" s="95">
        <v>11</v>
      </c>
      <c r="B15" s="96" t="s">
        <v>45</v>
      </c>
      <c r="C15" s="115" t="s">
        <v>46</v>
      </c>
      <c r="D15" s="96" t="s">
        <v>16</v>
      </c>
      <c r="E15" s="96"/>
      <c r="F15" s="100" t="s">
        <v>20</v>
      </c>
      <c r="G15" s="111" t="s">
        <v>18</v>
      </c>
      <c r="H15" s="97">
        <v>200</v>
      </c>
      <c r="I15" s="108">
        <v>0</v>
      </c>
      <c r="J15" s="109">
        <f t="shared" si="0"/>
        <v>0</v>
      </c>
      <c r="K15" s="104">
        <f>SUM(J15*1.1+O31)</f>
        <v>0</v>
      </c>
      <c r="L15" s="7"/>
      <c r="M15" s="8"/>
      <c r="N15" s="7"/>
      <c r="O15" s="8"/>
    </row>
    <row r="16" spans="1:15" ht="12.75">
      <c r="A16" s="80">
        <v>12</v>
      </c>
      <c r="B16" s="84" t="s">
        <v>47</v>
      </c>
      <c r="C16" s="68" t="s">
        <v>48</v>
      </c>
      <c r="D16" s="67" t="s">
        <v>23</v>
      </c>
      <c r="E16" s="67"/>
      <c r="F16" s="77" t="s">
        <v>49</v>
      </c>
      <c r="G16" s="77" t="s">
        <v>18</v>
      </c>
      <c r="H16" s="67">
        <v>300</v>
      </c>
      <c r="I16" s="71">
        <v>0</v>
      </c>
      <c r="J16" s="78">
        <f t="shared" si="0"/>
        <v>0</v>
      </c>
      <c r="K16" s="79">
        <f>SUM(J16*1.1)</f>
        <v>0</v>
      </c>
      <c r="L16" s="7"/>
      <c r="M16" s="8"/>
      <c r="N16" s="7"/>
      <c r="O16" s="8"/>
    </row>
    <row r="17" spans="1:15" ht="12.75">
      <c r="A17" s="116">
        <v>13</v>
      </c>
      <c r="B17" s="96" t="s">
        <v>50</v>
      </c>
      <c r="C17" s="97" t="s">
        <v>51</v>
      </c>
      <c r="D17" s="96" t="s">
        <v>23</v>
      </c>
      <c r="E17" s="97"/>
      <c r="F17" s="114" t="s">
        <v>52</v>
      </c>
      <c r="G17" s="100" t="s">
        <v>18</v>
      </c>
      <c r="H17" s="96">
        <v>1000</v>
      </c>
      <c r="I17" s="102">
        <v>0</v>
      </c>
      <c r="J17" s="109">
        <f t="shared" si="0"/>
        <v>0</v>
      </c>
      <c r="K17" s="112">
        <f>SUM(J17*1.1+O33)</f>
        <v>0</v>
      </c>
      <c r="L17" s="7"/>
      <c r="M17" s="8"/>
      <c r="N17" s="7"/>
      <c r="O17" s="8"/>
    </row>
    <row r="18" spans="1:15" ht="12.75">
      <c r="A18" s="80">
        <v>14</v>
      </c>
      <c r="B18" s="81" t="s">
        <v>53</v>
      </c>
      <c r="C18" s="85" t="s">
        <v>54</v>
      </c>
      <c r="D18" s="67" t="s">
        <v>23</v>
      </c>
      <c r="E18" s="67"/>
      <c r="F18" s="77" t="s">
        <v>17</v>
      </c>
      <c r="G18" s="77" t="s">
        <v>18</v>
      </c>
      <c r="H18" s="67">
        <v>7000</v>
      </c>
      <c r="I18" s="83">
        <v>0</v>
      </c>
      <c r="J18" s="78">
        <f t="shared" si="0"/>
        <v>0</v>
      </c>
      <c r="K18" s="79">
        <f>SUM(J18*1.1)</f>
        <v>0</v>
      </c>
      <c r="L18" s="7"/>
      <c r="M18" s="8"/>
      <c r="N18" s="7"/>
      <c r="O18" s="8"/>
    </row>
    <row r="19" spans="1:15" ht="12.75">
      <c r="A19" s="95">
        <v>15</v>
      </c>
      <c r="B19" s="117" t="s">
        <v>55</v>
      </c>
      <c r="C19" s="118" t="s">
        <v>56</v>
      </c>
      <c r="D19" s="119" t="s">
        <v>23</v>
      </c>
      <c r="E19" s="120"/>
      <c r="F19" s="121" t="s">
        <v>28</v>
      </c>
      <c r="G19" s="121" t="s">
        <v>18</v>
      </c>
      <c r="H19" s="122">
        <v>9000</v>
      </c>
      <c r="I19" s="102">
        <v>0</v>
      </c>
      <c r="J19" s="109">
        <f t="shared" si="0"/>
        <v>0</v>
      </c>
      <c r="K19" s="112">
        <f>SUM(J19*1.1+O35)</f>
        <v>0</v>
      </c>
      <c r="L19" s="7"/>
      <c r="M19" s="8"/>
      <c r="N19" s="7"/>
      <c r="O19" s="8"/>
    </row>
    <row r="20" spans="1:15" ht="12.75">
      <c r="A20" s="66">
        <v>16</v>
      </c>
      <c r="B20" s="86" t="s">
        <v>57</v>
      </c>
      <c r="C20" s="68" t="s">
        <v>58</v>
      </c>
      <c r="D20" s="84" t="s">
        <v>16</v>
      </c>
      <c r="E20" s="84"/>
      <c r="F20" s="69" t="s">
        <v>59</v>
      </c>
      <c r="G20" s="69" t="s">
        <v>18</v>
      </c>
      <c r="H20" s="70">
        <v>300</v>
      </c>
      <c r="I20" s="71">
        <v>0</v>
      </c>
      <c r="J20" s="78">
        <f t="shared" si="0"/>
        <v>0</v>
      </c>
      <c r="K20" s="73">
        <f>SUM(J20*1.1)</f>
        <v>0</v>
      </c>
      <c r="L20" s="7"/>
      <c r="M20" s="8"/>
      <c r="N20" s="7"/>
      <c r="O20" s="8"/>
    </row>
    <row r="21" spans="1:15" ht="12.75">
      <c r="A21" s="116">
        <v>17</v>
      </c>
      <c r="B21" s="96" t="s">
        <v>60</v>
      </c>
      <c r="C21" s="96" t="s">
        <v>61</v>
      </c>
      <c r="D21" s="96" t="s">
        <v>23</v>
      </c>
      <c r="E21" s="96"/>
      <c r="F21" s="100" t="s">
        <v>31</v>
      </c>
      <c r="G21" s="111" t="s">
        <v>18</v>
      </c>
      <c r="H21" s="101">
        <v>200</v>
      </c>
      <c r="I21" s="108">
        <v>0</v>
      </c>
      <c r="J21" s="109">
        <f t="shared" si="0"/>
        <v>0</v>
      </c>
      <c r="K21" s="104">
        <f>SUM(J21*1.1+O37)</f>
        <v>0</v>
      </c>
      <c r="L21" s="7"/>
      <c r="M21" s="8"/>
      <c r="N21" s="7"/>
      <c r="O21" s="8"/>
    </row>
    <row r="22" spans="1:15" ht="12.75">
      <c r="A22" s="87">
        <v>18</v>
      </c>
      <c r="B22" s="67" t="s">
        <v>62</v>
      </c>
      <c r="C22" s="85" t="s">
        <v>63</v>
      </c>
      <c r="D22" s="84" t="s">
        <v>23</v>
      </c>
      <c r="E22" s="84"/>
      <c r="F22" s="69" t="s">
        <v>24</v>
      </c>
      <c r="G22" s="74" t="s">
        <v>18</v>
      </c>
      <c r="H22" s="70">
        <v>5000</v>
      </c>
      <c r="I22" s="71">
        <v>0</v>
      </c>
      <c r="J22" s="78">
        <f t="shared" si="0"/>
        <v>0</v>
      </c>
      <c r="K22" s="79">
        <f>SUM(J22*1.1)</f>
        <v>0</v>
      </c>
      <c r="L22" s="7"/>
      <c r="M22" s="8"/>
      <c r="N22" s="7"/>
      <c r="O22" s="8"/>
    </row>
    <row r="23" spans="1:15" ht="12.75">
      <c r="A23" s="116">
        <v>19</v>
      </c>
      <c r="B23" s="96" t="s">
        <v>64</v>
      </c>
      <c r="C23" s="96" t="s">
        <v>65</v>
      </c>
      <c r="D23" s="96" t="s">
        <v>23</v>
      </c>
      <c r="E23" s="96"/>
      <c r="F23" s="123" t="s">
        <v>37</v>
      </c>
      <c r="G23" s="111" t="s">
        <v>18</v>
      </c>
      <c r="H23" s="96">
        <v>30</v>
      </c>
      <c r="I23" s="102">
        <v>0</v>
      </c>
      <c r="J23" s="103">
        <f t="shared" si="0"/>
        <v>0</v>
      </c>
      <c r="K23" s="112">
        <f>SUM(J23*1.1+O39)</f>
        <v>0</v>
      </c>
      <c r="L23" s="7"/>
      <c r="M23" s="8"/>
      <c r="N23" s="7"/>
      <c r="O23" s="8"/>
    </row>
    <row r="24" spans="1:15" ht="12.75">
      <c r="A24" s="87">
        <v>20</v>
      </c>
      <c r="B24" s="84" t="s">
        <v>66</v>
      </c>
      <c r="C24" s="67" t="s">
        <v>67</v>
      </c>
      <c r="D24" s="81" t="s">
        <v>68</v>
      </c>
      <c r="E24" s="81"/>
      <c r="F24" s="77" t="s">
        <v>69</v>
      </c>
      <c r="G24" s="74" t="s">
        <v>18</v>
      </c>
      <c r="H24" s="67">
        <v>700</v>
      </c>
      <c r="I24" s="75">
        <v>0</v>
      </c>
      <c r="J24" s="72">
        <f t="shared" si="0"/>
        <v>0</v>
      </c>
      <c r="K24" s="79">
        <f>SUM(J24*1.1)</f>
        <v>0</v>
      </c>
      <c r="L24" s="7"/>
      <c r="M24" s="8"/>
      <c r="N24" s="7"/>
      <c r="O24" s="8"/>
    </row>
    <row r="25" spans="1:15" ht="12.75">
      <c r="A25" s="116">
        <v>21</v>
      </c>
      <c r="B25" s="96" t="s">
        <v>70</v>
      </c>
      <c r="C25" s="110" t="s">
        <v>71</v>
      </c>
      <c r="D25" s="113" t="s">
        <v>23</v>
      </c>
      <c r="E25" s="113"/>
      <c r="F25" s="100" t="s">
        <v>49</v>
      </c>
      <c r="G25" s="111" t="s">
        <v>18</v>
      </c>
      <c r="H25" s="96">
        <v>1000</v>
      </c>
      <c r="I25" s="102">
        <v>0</v>
      </c>
      <c r="J25" s="103">
        <f t="shared" si="0"/>
        <v>0</v>
      </c>
      <c r="K25" s="112">
        <f>SUM(J25*1.1+O41)</f>
        <v>0</v>
      </c>
      <c r="L25" s="7"/>
      <c r="M25" s="8"/>
      <c r="N25" s="7"/>
      <c r="O25" s="8"/>
    </row>
    <row r="26" spans="1:15" ht="12.75">
      <c r="A26" s="66">
        <v>22</v>
      </c>
      <c r="B26" s="67" t="s">
        <v>72</v>
      </c>
      <c r="C26" s="68" t="s">
        <v>73</v>
      </c>
      <c r="D26" s="67" t="s">
        <v>23</v>
      </c>
      <c r="E26" s="67"/>
      <c r="F26" s="77" t="s">
        <v>74</v>
      </c>
      <c r="G26" s="88" t="s">
        <v>18</v>
      </c>
      <c r="H26" s="84">
        <v>8000</v>
      </c>
      <c r="I26" s="71">
        <v>0</v>
      </c>
      <c r="J26" s="72">
        <f t="shared" si="0"/>
        <v>0</v>
      </c>
      <c r="K26" s="73">
        <f>SUM(J26*1.1)</f>
        <v>0</v>
      </c>
      <c r="L26" s="7"/>
      <c r="M26" s="8"/>
      <c r="N26" s="7"/>
      <c r="O26" s="8"/>
    </row>
    <row r="27" spans="1:15" ht="12.75">
      <c r="A27" s="95">
        <v>23</v>
      </c>
      <c r="B27" s="96" t="s">
        <v>76</v>
      </c>
      <c r="C27" s="96" t="s">
        <v>77</v>
      </c>
      <c r="D27" s="106" t="s">
        <v>23</v>
      </c>
      <c r="E27" s="96"/>
      <c r="F27" s="107" t="s">
        <v>49</v>
      </c>
      <c r="G27" s="107" t="s">
        <v>18</v>
      </c>
      <c r="H27" s="96">
        <v>60</v>
      </c>
      <c r="I27" s="102">
        <v>0</v>
      </c>
      <c r="J27" s="109">
        <f t="shared" si="0"/>
        <v>0</v>
      </c>
      <c r="K27" s="104">
        <f>SUM(J27*1.1+O43)</f>
        <v>0</v>
      </c>
      <c r="L27" s="7"/>
      <c r="M27" s="8"/>
      <c r="N27" s="7"/>
      <c r="O27" s="8"/>
    </row>
    <row r="28" spans="1:15" ht="12.75">
      <c r="A28" s="87">
        <v>24</v>
      </c>
      <c r="B28" s="67" t="s">
        <v>78</v>
      </c>
      <c r="C28" s="67" t="s">
        <v>79</v>
      </c>
      <c r="D28" s="67" t="s">
        <v>23</v>
      </c>
      <c r="E28" s="68"/>
      <c r="F28" s="69" t="s">
        <v>31</v>
      </c>
      <c r="G28" s="77" t="s">
        <v>18</v>
      </c>
      <c r="H28" s="82">
        <v>100</v>
      </c>
      <c r="I28" s="71">
        <v>0</v>
      </c>
      <c r="J28" s="78">
        <f t="shared" si="0"/>
        <v>0</v>
      </c>
      <c r="K28" s="79">
        <f>SUM(J28*1.1)</f>
        <v>0</v>
      </c>
      <c r="L28" s="7"/>
      <c r="M28" s="8"/>
      <c r="N28" s="7"/>
      <c r="O28" s="8"/>
    </row>
    <row r="29" spans="1:15" ht="12.75">
      <c r="A29" s="116">
        <v>25</v>
      </c>
      <c r="B29" s="113" t="s">
        <v>80</v>
      </c>
      <c r="C29" s="96" t="s">
        <v>81</v>
      </c>
      <c r="D29" s="96" t="s">
        <v>23</v>
      </c>
      <c r="E29" s="106"/>
      <c r="F29" s="107" t="s">
        <v>37</v>
      </c>
      <c r="G29" s="107" t="s">
        <v>18</v>
      </c>
      <c r="H29" s="101">
        <v>200</v>
      </c>
      <c r="I29" s="124">
        <v>0</v>
      </c>
      <c r="J29" s="109">
        <f t="shared" si="0"/>
        <v>0</v>
      </c>
      <c r="K29" s="112">
        <f>SUM(J29*1.1+O45)</f>
        <v>0</v>
      </c>
      <c r="L29" s="7"/>
      <c r="M29" s="8"/>
      <c r="N29" s="7"/>
      <c r="O29" s="8"/>
    </row>
    <row r="30" spans="1:15" ht="12.75">
      <c r="A30" s="89">
        <v>26</v>
      </c>
      <c r="B30" s="67" t="s">
        <v>82</v>
      </c>
      <c r="C30" s="68" t="s">
        <v>83</v>
      </c>
      <c r="D30" s="67" t="s">
        <v>16</v>
      </c>
      <c r="E30" s="68"/>
      <c r="F30" s="69" t="s">
        <v>17</v>
      </c>
      <c r="G30" s="77" t="s">
        <v>18</v>
      </c>
      <c r="H30" s="70">
        <v>400</v>
      </c>
      <c r="I30" s="71">
        <v>0</v>
      </c>
      <c r="J30" s="78">
        <f t="shared" si="0"/>
        <v>0</v>
      </c>
      <c r="K30" s="79">
        <f>SUM(J30*1.1)</f>
        <v>0</v>
      </c>
      <c r="L30" s="7"/>
      <c r="M30" s="8"/>
      <c r="N30" s="7"/>
      <c r="O30" s="8"/>
    </row>
    <row r="31" spans="1:15" ht="12.75">
      <c r="A31" s="105">
        <v>27</v>
      </c>
      <c r="B31" s="96" t="s">
        <v>84</v>
      </c>
      <c r="C31" s="110" t="s">
        <v>85</v>
      </c>
      <c r="D31" s="96" t="s">
        <v>23</v>
      </c>
      <c r="E31" s="125"/>
      <c r="F31" s="111" t="s">
        <v>59</v>
      </c>
      <c r="G31" s="100" t="s">
        <v>18</v>
      </c>
      <c r="H31" s="106">
        <v>100</v>
      </c>
      <c r="I31" s="124">
        <v>0</v>
      </c>
      <c r="J31" s="103">
        <f t="shared" si="0"/>
        <v>0</v>
      </c>
      <c r="K31" s="112">
        <f>SUM(J31*1.1+O47)</f>
        <v>0</v>
      </c>
      <c r="L31" s="7"/>
      <c r="M31" s="8"/>
      <c r="N31" s="7"/>
      <c r="O31" s="8"/>
    </row>
    <row r="32" spans="1:15" ht="12.75">
      <c r="A32" s="87">
        <v>28</v>
      </c>
      <c r="B32" s="81" t="s">
        <v>86</v>
      </c>
      <c r="C32" s="67" t="s">
        <v>87</v>
      </c>
      <c r="D32" s="67" t="s">
        <v>16</v>
      </c>
      <c r="E32" s="90"/>
      <c r="F32" s="74" t="s">
        <v>24</v>
      </c>
      <c r="G32" s="69" t="s">
        <v>18</v>
      </c>
      <c r="H32" s="67">
        <v>3000</v>
      </c>
      <c r="I32" s="71">
        <v>0</v>
      </c>
      <c r="J32" s="72">
        <f t="shared" si="0"/>
        <v>0</v>
      </c>
      <c r="K32" s="79">
        <f>SUM(J32*1.1)</f>
        <v>0</v>
      </c>
      <c r="L32" s="7"/>
      <c r="M32" s="8"/>
      <c r="N32" s="7"/>
      <c r="O32" s="8"/>
    </row>
    <row r="33" spans="1:15" ht="12.75">
      <c r="A33" s="116">
        <v>29</v>
      </c>
      <c r="B33" s="96" t="s">
        <v>88</v>
      </c>
      <c r="C33" s="115" t="s">
        <v>89</v>
      </c>
      <c r="D33" s="96" t="s">
        <v>16</v>
      </c>
      <c r="E33" s="125"/>
      <c r="F33" s="111" t="s">
        <v>37</v>
      </c>
      <c r="G33" s="107" t="s">
        <v>18</v>
      </c>
      <c r="H33" s="97">
        <v>50</v>
      </c>
      <c r="I33" s="102">
        <v>0</v>
      </c>
      <c r="J33" s="109">
        <f t="shared" si="0"/>
        <v>0</v>
      </c>
      <c r="K33" s="112">
        <f>SUM(J33*1.1+O49)</f>
        <v>0</v>
      </c>
      <c r="L33" s="7"/>
      <c r="M33" s="8"/>
      <c r="N33" s="7"/>
      <c r="O33" s="8"/>
    </row>
    <row r="34" spans="1:15" ht="12.75">
      <c r="A34" s="66">
        <v>30</v>
      </c>
      <c r="B34" s="81" t="s">
        <v>90</v>
      </c>
      <c r="C34" s="68" t="s">
        <v>91</v>
      </c>
      <c r="D34" s="84" t="s">
        <v>27</v>
      </c>
      <c r="E34" s="67"/>
      <c r="F34" s="77" t="s">
        <v>37</v>
      </c>
      <c r="G34" s="74" t="s">
        <v>18</v>
      </c>
      <c r="H34" s="67">
        <v>100</v>
      </c>
      <c r="I34" s="71">
        <v>0</v>
      </c>
      <c r="J34" s="78">
        <f t="shared" si="0"/>
        <v>0</v>
      </c>
      <c r="K34" s="73">
        <f>SUM(J34*1.1)</f>
        <v>0</v>
      </c>
      <c r="L34" s="7"/>
      <c r="M34" s="8"/>
      <c r="N34" s="7"/>
      <c r="O34" s="8"/>
    </row>
    <row r="35" spans="1:15" ht="12.75">
      <c r="A35" s="116">
        <v>31</v>
      </c>
      <c r="B35" s="113" t="s">
        <v>92</v>
      </c>
      <c r="C35" s="96" t="s">
        <v>91</v>
      </c>
      <c r="D35" s="96" t="s">
        <v>27</v>
      </c>
      <c r="E35" s="96"/>
      <c r="F35" s="114" t="s">
        <v>93</v>
      </c>
      <c r="G35" s="114" t="s">
        <v>18</v>
      </c>
      <c r="H35" s="98">
        <v>100</v>
      </c>
      <c r="I35" s="108">
        <v>0</v>
      </c>
      <c r="J35" s="109">
        <f t="shared" si="0"/>
        <v>0</v>
      </c>
      <c r="K35" s="104">
        <f>SUM(J35*1.1+O51)</f>
        <v>0</v>
      </c>
      <c r="L35" s="7"/>
      <c r="M35" s="8"/>
      <c r="N35" s="7"/>
      <c r="O35" s="8"/>
    </row>
    <row r="36" spans="1:15" ht="12.75">
      <c r="A36" s="66">
        <v>32</v>
      </c>
      <c r="B36" s="82" t="s">
        <v>94</v>
      </c>
      <c r="C36" s="68" t="s">
        <v>95</v>
      </c>
      <c r="D36" s="84" t="s">
        <v>23</v>
      </c>
      <c r="E36" s="84"/>
      <c r="F36" s="69" t="s">
        <v>59</v>
      </c>
      <c r="G36" s="91" t="s">
        <v>18</v>
      </c>
      <c r="H36" s="67">
        <v>90</v>
      </c>
      <c r="I36" s="71">
        <v>0</v>
      </c>
      <c r="J36" s="78">
        <f t="shared" si="0"/>
        <v>0</v>
      </c>
      <c r="K36" s="73">
        <f>SUM(J36*1.1)</f>
        <v>0</v>
      </c>
      <c r="L36" s="7"/>
      <c r="M36" s="8"/>
      <c r="N36" s="7"/>
      <c r="O36" s="8"/>
    </row>
    <row r="37" spans="1:15" ht="12.75">
      <c r="A37" s="126">
        <v>33</v>
      </c>
      <c r="B37" s="96" t="s">
        <v>96</v>
      </c>
      <c r="C37" s="96" t="s">
        <v>97</v>
      </c>
      <c r="D37" s="96" t="s">
        <v>23</v>
      </c>
      <c r="E37" s="96"/>
      <c r="F37" s="100" t="s">
        <v>49</v>
      </c>
      <c r="G37" s="107" t="s">
        <v>18</v>
      </c>
      <c r="H37" s="96">
        <v>600</v>
      </c>
      <c r="I37" s="102">
        <v>0</v>
      </c>
      <c r="J37" s="109">
        <f t="shared" si="0"/>
        <v>0</v>
      </c>
      <c r="K37" s="104">
        <f>SUM(J37*1.1+O53)</f>
        <v>0</v>
      </c>
      <c r="L37" s="7"/>
      <c r="M37" s="8"/>
      <c r="N37" s="7"/>
      <c r="O37" s="8"/>
    </row>
    <row r="38" spans="1:15" ht="12.75">
      <c r="A38" s="92">
        <v>34</v>
      </c>
      <c r="B38" s="67" t="s">
        <v>98</v>
      </c>
      <c r="C38" s="67" t="s">
        <v>99</v>
      </c>
      <c r="D38" s="82" t="s">
        <v>23</v>
      </c>
      <c r="E38" s="67"/>
      <c r="F38" s="77" t="s">
        <v>75</v>
      </c>
      <c r="G38" s="77" t="s">
        <v>18</v>
      </c>
      <c r="H38" s="67">
        <v>50</v>
      </c>
      <c r="I38" s="71">
        <v>0</v>
      </c>
      <c r="J38" s="78">
        <f t="shared" si="0"/>
        <v>0</v>
      </c>
      <c r="K38" s="73">
        <f>SUM(J38*1.1)</f>
        <v>0</v>
      </c>
      <c r="L38" s="7"/>
      <c r="M38" s="33"/>
      <c r="N38" s="7"/>
      <c r="O38" s="8"/>
    </row>
    <row r="39" spans="1:15" ht="12.75">
      <c r="A39" s="127">
        <v>35</v>
      </c>
      <c r="B39" s="110" t="s">
        <v>100</v>
      </c>
      <c r="C39" s="96" t="s">
        <v>101</v>
      </c>
      <c r="D39" s="96" t="s">
        <v>23</v>
      </c>
      <c r="E39" s="110"/>
      <c r="F39" s="107" t="s">
        <v>59</v>
      </c>
      <c r="G39" s="100" t="s">
        <v>18</v>
      </c>
      <c r="H39" s="96">
        <v>60</v>
      </c>
      <c r="I39" s="124">
        <v>0</v>
      </c>
      <c r="J39" s="109">
        <f t="shared" si="0"/>
        <v>0</v>
      </c>
      <c r="K39" s="104">
        <f>SUM(J39*1.1+O55)</f>
        <v>0</v>
      </c>
      <c r="L39" s="7"/>
      <c r="M39" s="8"/>
      <c r="N39" s="7"/>
      <c r="O39" s="8"/>
    </row>
    <row r="40" spans="1:15" ht="12.75">
      <c r="A40" s="93">
        <v>36</v>
      </c>
      <c r="B40" s="68" t="s">
        <v>102</v>
      </c>
      <c r="C40" s="67" t="s">
        <v>103</v>
      </c>
      <c r="D40" s="68" t="s">
        <v>27</v>
      </c>
      <c r="E40" s="90"/>
      <c r="F40" s="94" t="s">
        <v>59</v>
      </c>
      <c r="G40" s="94" t="s">
        <v>18</v>
      </c>
      <c r="H40" s="67">
        <v>200</v>
      </c>
      <c r="I40" s="71">
        <v>0</v>
      </c>
      <c r="J40" s="72">
        <f t="shared" si="0"/>
        <v>0</v>
      </c>
      <c r="K40" s="79">
        <f>SUM(J40*1.1)</f>
        <v>0</v>
      </c>
      <c r="L40" s="7"/>
      <c r="M40" s="8"/>
      <c r="N40" s="7"/>
      <c r="O40" s="8"/>
    </row>
    <row r="41" spans="1:15" ht="13.5" thickBot="1">
      <c r="A41" s="128">
        <v>37</v>
      </c>
      <c r="B41" s="129" t="s">
        <v>104</v>
      </c>
      <c r="C41" s="129" t="s">
        <v>105</v>
      </c>
      <c r="D41" s="130" t="s">
        <v>106</v>
      </c>
      <c r="E41" s="130"/>
      <c r="F41" s="131" t="s">
        <v>49</v>
      </c>
      <c r="G41" s="131" t="s">
        <v>18</v>
      </c>
      <c r="H41" s="132">
        <v>490</v>
      </c>
      <c r="I41" s="133">
        <v>0</v>
      </c>
      <c r="J41" s="134">
        <f t="shared" si="0"/>
        <v>0</v>
      </c>
      <c r="K41" s="135">
        <f>SUM(J41*1.1+O57)</f>
        <v>0</v>
      </c>
      <c r="L41" s="7"/>
      <c r="M41" s="8"/>
      <c r="N41" s="7"/>
      <c r="O41" s="8"/>
    </row>
    <row r="42" spans="1:15" ht="26.25" thickBot="1">
      <c r="A42" s="53">
        <v>38</v>
      </c>
      <c r="B42" s="37"/>
      <c r="C42" s="27" t="s">
        <v>0</v>
      </c>
      <c r="D42" s="21"/>
      <c r="E42" s="21"/>
      <c r="F42" s="21"/>
      <c r="G42" s="21"/>
      <c r="H42" s="22"/>
      <c r="I42" s="23"/>
      <c r="J42" s="29" t="s">
        <v>111</v>
      </c>
      <c r="K42" s="47">
        <f>SUM(J38:J41)</f>
        <v>0</v>
      </c>
      <c r="L42" s="7"/>
      <c r="M42" s="8"/>
      <c r="N42" s="7"/>
      <c r="O42" s="33"/>
    </row>
    <row r="43" spans="1:15" ht="26.25" customHeight="1" thickBot="1">
      <c r="A43" s="54">
        <v>39</v>
      </c>
      <c r="B43" s="39"/>
      <c r="C43" s="28"/>
      <c r="D43" s="44"/>
      <c r="E43" s="36"/>
      <c r="F43" s="36"/>
      <c r="G43" s="16"/>
      <c r="H43" s="3"/>
      <c r="I43" s="17"/>
      <c r="J43" s="45" t="s">
        <v>13</v>
      </c>
      <c r="K43" s="48">
        <f>SUM(K42*1.1)</f>
        <v>0</v>
      </c>
      <c r="L43" s="7"/>
      <c r="M43" s="8"/>
      <c r="N43" s="7"/>
      <c r="O43" s="8"/>
    </row>
    <row r="44" spans="1:15" ht="32.25" customHeight="1">
      <c r="A44" s="55">
        <v>40</v>
      </c>
      <c r="B44" s="2"/>
      <c r="C44" s="2"/>
      <c r="D44" s="2"/>
      <c r="E44" s="2"/>
      <c r="F44" s="2"/>
      <c r="G44" s="2"/>
      <c r="H44" s="3"/>
      <c r="I44" s="19"/>
      <c r="J44" s="24" t="s">
        <v>112</v>
      </c>
      <c r="K44" s="49">
        <f>SUM(K38:K41)</f>
        <v>0</v>
      </c>
      <c r="L44" s="7"/>
      <c r="M44" s="8"/>
      <c r="N44" s="7"/>
      <c r="O44" s="8"/>
    </row>
    <row r="45" spans="1:15" ht="36.75">
      <c r="A45" s="54">
        <v>41</v>
      </c>
      <c r="B45" s="34"/>
      <c r="C45" s="40" t="s">
        <v>5</v>
      </c>
      <c r="D45" s="34"/>
      <c r="E45" s="31"/>
      <c r="F45" s="18"/>
      <c r="G45" s="18"/>
      <c r="H45" s="3"/>
      <c r="I45" s="8"/>
      <c r="J45" s="24" t="s">
        <v>1</v>
      </c>
      <c r="K45" s="50"/>
      <c r="L45" s="7"/>
      <c r="M45" s="8"/>
      <c r="N45" s="7"/>
      <c r="O45" s="8"/>
    </row>
    <row r="46" spans="1:15" ht="24">
      <c r="A46" s="56">
        <v>42</v>
      </c>
      <c r="B46" s="31"/>
      <c r="C46" s="41" t="s">
        <v>6</v>
      </c>
      <c r="D46" s="2"/>
      <c r="E46" s="2"/>
      <c r="F46" s="2"/>
      <c r="G46" s="2"/>
      <c r="H46" s="3"/>
      <c r="I46" s="19"/>
      <c r="J46" s="24" t="s">
        <v>2</v>
      </c>
      <c r="K46" s="51"/>
      <c r="L46" s="7"/>
      <c r="M46" s="8"/>
      <c r="N46" s="7"/>
      <c r="O46" s="8"/>
    </row>
    <row r="47" spans="1:16" ht="13.5" thickBot="1">
      <c r="A47" s="57">
        <v>43</v>
      </c>
      <c r="B47" s="18"/>
      <c r="C47" s="2"/>
      <c r="D47" s="2"/>
      <c r="E47" s="2"/>
      <c r="F47" s="2"/>
      <c r="G47" s="2"/>
      <c r="H47" s="3"/>
      <c r="I47" s="17"/>
      <c r="J47" s="42" t="s">
        <v>3</v>
      </c>
      <c r="K47" s="52"/>
      <c r="L47" s="7"/>
      <c r="M47" s="8"/>
      <c r="N47" s="7"/>
      <c r="O47" s="8"/>
      <c r="P47" s="30"/>
    </row>
    <row r="48" spans="1:15" ht="12.75">
      <c r="A48" s="32"/>
      <c r="B48" s="18"/>
      <c r="C48" s="2"/>
      <c r="D48" s="18"/>
      <c r="E48" s="18"/>
      <c r="F48" s="18"/>
      <c r="G48" s="18"/>
      <c r="H48" s="19"/>
      <c r="I48" s="3"/>
      <c r="J48" s="22"/>
      <c r="K48" s="43"/>
      <c r="L48" s="35"/>
      <c r="M48" s="8"/>
      <c r="N48" s="7"/>
      <c r="O48" s="8"/>
    </row>
  </sheetData>
  <sheetProtection/>
  <mergeCells count="1">
    <mergeCell ref="A1:M1"/>
  </mergeCells>
  <printOptions horizontalCentered="1"/>
  <pageMargins left="0.2" right="0.2" top="0.393700787401575" bottom="0.196850393700787" header="0.511811023622047" footer="0.51181102362204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bogeena</dc:creator>
  <cp:keywords/>
  <dc:description/>
  <cp:lastModifiedBy>Dom Zdravlja</cp:lastModifiedBy>
  <cp:lastPrinted>2018-12-25T12:41:19Z</cp:lastPrinted>
  <dcterms:created xsi:type="dcterms:W3CDTF">1996-10-14T23:33:28Z</dcterms:created>
  <dcterms:modified xsi:type="dcterms:W3CDTF">2020-02-26T06:34:56Z</dcterms:modified>
  <cp:category/>
  <cp:version/>
  <cp:contentType/>
  <cp:contentStatus/>
</cp:coreProperties>
</file>