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'Sheet1'!$B$2:$B$115</definedName>
    <definedName name="_xlnm.Print_Area" localSheetId="0">'Sheet1'!$A$1:$I$118</definedName>
  </definedNames>
  <calcPr fullCalcOnLoad="1"/>
</workbook>
</file>

<file path=xl/sharedStrings.xml><?xml version="1.0" encoding="utf-8"?>
<sst xmlns="http://schemas.openxmlformats.org/spreadsheetml/2006/main" count="284" uniqueCount="177">
  <si>
    <t>Партија</t>
  </si>
  <si>
    <t>Назив партије</t>
  </si>
  <si>
    <t>Произвођач</t>
  </si>
  <si>
    <t>Јед. мере</t>
  </si>
  <si>
    <t>Количина</t>
  </si>
  <si>
    <t>Јед. цена без ПДВ-а</t>
  </si>
  <si>
    <t>Укупна цена без ПДВ-а</t>
  </si>
  <si>
    <t>Укупна цена са ПДВ-ом</t>
  </si>
  <si>
    <t>Амалгам II  - Ag од 44% и више (паковање од 50 ком)</t>
  </si>
  <si>
    <t>Амалгам I - Ag од 44% и више (паковање од 50 ком)</t>
  </si>
  <si>
    <t>Папирни – поени (од 200 комада)</t>
  </si>
  <si>
    <t xml:space="preserve">Полир паста </t>
  </si>
  <si>
    <t xml:space="preserve">Препарат за прекривање пулпе на бази калцијум хидроксида </t>
  </si>
  <si>
    <r>
      <t>ГЦ за подлоге (</t>
    </r>
    <r>
      <rPr>
        <sz val="9"/>
        <rFont val="Arial"/>
        <family val="2"/>
      </rPr>
      <t>минимум 15gr + 10 ml)</t>
    </r>
  </si>
  <si>
    <t>Јодоформ (од 15gr)</t>
  </si>
  <si>
    <r>
      <t>Ретраргин течност</t>
    </r>
    <r>
      <rPr>
        <sz val="9"/>
        <color indexed="17"/>
        <rFont val="Arial"/>
        <family val="2"/>
      </rPr>
      <t xml:space="preserve"> </t>
    </r>
    <r>
      <rPr>
        <sz val="9"/>
        <rFont val="Arial"/>
        <family val="2"/>
      </rPr>
      <t>или одговарајући (минимално15ml)</t>
    </r>
  </si>
  <si>
    <t>Конац за ретракцију гингиве</t>
  </si>
  <si>
    <t>Нерв игла (15-40)  (од 10 комада)</t>
  </si>
  <si>
    <t>Борер челични округли за колењак (10-22)</t>
  </si>
  <si>
    <t>Трака за полирање метална</t>
  </si>
  <si>
    <t>Гумице за полирање композита</t>
  </si>
  <si>
    <t>Гумице за полирање амалгама</t>
  </si>
  <si>
    <t xml:space="preserve">Целулоидне абразивне траке </t>
  </si>
  <si>
    <t>Целулоидне траке (од 100 комада)</t>
  </si>
  <si>
    <t>Борер фисурни – дијам. за турбину (10-22)</t>
  </si>
  <si>
    <t>Лентуле (15-40)  (од 4 комада)</t>
  </si>
  <si>
    <t>ЧЗК четкица</t>
  </si>
  <si>
    <t>Дијамант за турбину округли</t>
  </si>
  <si>
    <t>Бојтлерокa (6 ком)</t>
  </si>
  <si>
    <r>
      <t>Дентин</t>
    </r>
    <r>
      <rPr>
        <sz val="9"/>
        <color indexed="8"/>
        <rFont val="Arial"/>
        <family val="2"/>
      </rPr>
      <t xml:space="preserve"> кондиционер фуџи (25gr) или одговарајући</t>
    </r>
  </si>
  <si>
    <r>
      <t xml:space="preserve">Емајл препаратор </t>
    </r>
    <r>
      <rPr>
        <sz val="9"/>
        <rFont val="Arial"/>
        <family val="2"/>
      </rPr>
      <t>(6 gr)</t>
    </r>
    <r>
      <rPr>
        <sz val="9"/>
        <color indexed="8"/>
        <rFont val="Arial"/>
        <family val="2"/>
      </rPr>
      <t xml:space="preserve"> или одговарајући</t>
    </r>
  </si>
  <si>
    <t>Борер челични фисурни (10-22)</t>
  </si>
  <si>
    <t>Борер челични обрнуто конични (10-22)</t>
  </si>
  <si>
    <t>Борер за колењак – дијамант округли (10-22)</t>
  </si>
  <si>
    <t>Борер за колењак – дијамант фисурни (10-22)</t>
  </si>
  <si>
    <t>Јодоформ штрајфна (1cmx5m)</t>
  </si>
  <si>
    <t>Течни композит (2gr)</t>
  </si>
  <si>
    <t>Машински проширивач (6 ком)</t>
  </si>
  <si>
    <t>Држач папирне шајбне -  мандрела (класична)</t>
  </si>
  <si>
    <t>Логан кочић</t>
  </si>
  <si>
    <t>Матрица у траци (0,05mmx4mm)</t>
  </si>
  <si>
    <t>Матрица у траци (0,05mmx7mm)</t>
  </si>
  <si>
    <t>Моларне матрице (ivory) (12 комада)</t>
  </si>
  <si>
    <t>Премоларне матрице (ivory) (12 комада)</t>
  </si>
  <si>
    <t>Кутија</t>
  </si>
  <si>
    <t>Комад</t>
  </si>
  <si>
    <t>Грам</t>
  </si>
  <si>
    <t>Паковање</t>
  </si>
  <si>
    <t>Бочица</t>
  </si>
  <si>
    <t>Милилитар</t>
  </si>
  <si>
    <t>Центиметар</t>
  </si>
  <si>
    <t>Метар</t>
  </si>
  <si>
    <t xml:space="preserve"> </t>
  </si>
  <si>
    <t>Хелио бонд (паковање од 5ml) или одговарајуће</t>
  </si>
  <si>
    <t>Износ ПДВ-а</t>
  </si>
  <si>
    <t>Рок плаћања</t>
  </si>
  <si>
    <t>Рок испоруке</t>
  </si>
  <si>
    <t>Рок важења понуде</t>
  </si>
  <si>
    <t>Розе восак (500g)</t>
  </si>
  <si>
    <t>Акрилат прах ,,Meliodent’’ или одговарајући– (1000g)</t>
  </si>
  <si>
    <t>Акрилат течност , Meliodent’’ или одговарајући – (500ml)</t>
  </si>
  <si>
    <t>узорак</t>
  </si>
  <si>
    <t>Палавит прах (1kg)</t>
  </si>
  <si>
    <t>Палавит течност (0,5l)</t>
  </si>
  <si>
    <t>Изолак (1l)</t>
  </si>
  <si>
    <t>Литар</t>
  </si>
  <si>
    <t>Галесил активатор (60g)</t>
  </si>
  <si>
    <t>Ксантопрен (140ml)</t>
  </si>
  <si>
    <t>Огледалца зубна</t>
  </si>
  <si>
    <t>Месинг четка за чишћење борера</t>
  </si>
  <si>
    <t>Окулдатор – месингани</t>
  </si>
  <si>
    <t>Шпатула за цемент</t>
  </si>
  <si>
    <t>Стаклена плочица</t>
  </si>
  <si>
    <t>Карбидни борер - округли</t>
  </si>
  <si>
    <t xml:space="preserve">Метал нијадур (500gr) </t>
  </si>
  <si>
    <t>Алвожил (12gr)</t>
  </si>
  <si>
    <t>Тигл сара 277 или евивалент</t>
  </si>
  <si>
    <t>Зуби гарнитура 28 – Полидент (двослојни, да се производе у 16 нијанси боја према ВИТА кључуи у свим величинама -  или еквивалент</t>
  </si>
  <si>
    <t>Гарнитура</t>
  </si>
  <si>
    <t>Килограм</t>
  </si>
  <si>
    <t>Флекс шајбна – уска</t>
  </si>
  <si>
    <t>Дијамант за обраду</t>
  </si>
  <si>
    <t xml:space="preserve">Мандрела за шмирглу </t>
  </si>
  <si>
    <t>Мандрела за шајбне</t>
  </si>
  <si>
    <t>Челични бореви за технички насадник - фисурни</t>
  </si>
  <si>
    <t>Камење зелено за обраду керамике</t>
  </si>
  <si>
    <t>Четкице за керамику</t>
  </si>
  <si>
    <t>Четкице за опакер</t>
  </si>
  <si>
    <t xml:space="preserve">Композит за испуне, микрохибридни светлосно полимеризујући, композит за предње и бочне испуне са опакним бојама  у палети, укључујући специјалне спољашње и унутрашње боје  (боје A1, A2, A3, A3,5, A03, CV, CT, P-A2) у туби 2,7ml/4gr за предње и2,7ml/4,7gr за бочне зубе -Gradia direct или одговарајући </t>
  </si>
  <si>
    <r>
      <t xml:space="preserve">Акрилат за репаратуре - прах 200gr </t>
    </r>
    <r>
      <rPr>
        <sz val="9"/>
        <rFont val="Arial"/>
        <family val="2"/>
      </rPr>
      <t>или Polirepar или одговарајући</t>
    </r>
    <r>
      <rPr>
        <sz val="9"/>
        <color indexed="57"/>
        <rFont val="Arial"/>
        <family val="2"/>
      </rPr>
      <t xml:space="preserve"> </t>
    </r>
  </si>
  <si>
    <r>
      <t xml:space="preserve">Акрилат за репаратуре -  течност 150ml </t>
    </r>
    <r>
      <rPr>
        <sz val="9"/>
        <rFont val="Arial"/>
        <family val="2"/>
      </rPr>
      <t>Polirepar</t>
    </r>
    <r>
      <rPr>
        <sz val="9"/>
        <color indexed="57"/>
        <rFont val="Arial"/>
        <family val="2"/>
      </rPr>
      <t xml:space="preserve"> </t>
    </r>
    <r>
      <rPr>
        <sz val="9"/>
        <rFont val="Arial"/>
        <family val="2"/>
      </rPr>
      <t>или одговарајући</t>
    </r>
    <r>
      <rPr>
        <sz val="9"/>
        <color indexed="57"/>
        <rFont val="Arial"/>
        <family val="2"/>
      </rPr>
      <t xml:space="preserve"> </t>
    </r>
  </si>
  <si>
    <t>Артикулациони папир   (од 144 листића 12x12)</t>
  </si>
  <si>
    <t>Плави гипс (1kg)</t>
  </si>
  <si>
    <r>
      <t xml:space="preserve">Кондезациони силикон </t>
    </r>
    <r>
      <rPr>
        <sz val="9"/>
        <rFont val="Arial"/>
        <family val="2"/>
      </rPr>
      <t>кит Оptozil</t>
    </r>
    <r>
      <rPr>
        <sz val="9"/>
        <color indexed="57"/>
        <rFont val="Arial"/>
        <family val="2"/>
      </rPr>
      <t xml:space="preserve"> </t>
    </r>
    <r>
      <rPr>
        <sz val="9"/>
        <rFont val="Arial"/>
        <family val="2"/>
      </rPr>
      <t>или одговарајући</t>
    </r>
    <r>
      <rPr>
        <sz val="9"/>
        <color indexed="57"/>
        <rFont val="Arial"/>
        <family val="2"/>
      </rPr>
      <t xml:space="preserve">  </t>
    </r>
    <r>
      <rPr>
        <sz val="9"/>
        <rFont val="Arial"/>
        <family val="2"/>
      </rPr>
      <t>(900ml -1200ml)</t>
    </r>
  </si>
  <si>
    <t xml:space="preserve">Восак за лепљење          </t>
  </si>
  <si>
    <t>Подјезични лукови (7)</t>
  </si>
  <si>
    <t>Подјезични лукови (8)</t>
  </si>
  <si>
    <r>
      <t xml:space="preserve">Ортодонски прах (700g) </t>
    </r>
    <r>
      <rPr>
        <sz val="9"/>
        <rFont val="Arial"/>
        <family val="2"/>
      </rPr>
      <t>Ortopol</t>
    </r>
    <r>
      <rPr>
        <sz val="9"/>
        <color indexed="57"/>
        <rFont val="Arial"/>
        <family val="2"/>
      </rPr>
      <t xml:space="preserve"> </t>
    </r>
    <r>
      <rPr>
        <sz val="9"/>
        <rFont val="Arial"/>
        <family val="2"/>
      </rPr>
      <t>или одговарајући</t>
    </r>
    <r>
      <rPr>
        <sz val="9"/>
        <color indexed="57"/>
        <rFont val="Arial"/>
        <family val="2"/>
      </rPr>
      <t xml:space="preserve"> </t>
    </r>
  </si>
  <si>
    <t>Бели гипс Албастер -медицински (1kg)</t>
  </si>
  <si>
    <t>Бравице за ортодонске апарате – експанзиони ортодонски шраф</t>
  </si>
  <si>
    <t>Мрежица за протезу</t>
  </si>
  <si>
    <t>Базогал  - доње плоче или одговарајући</t>
  </si>
  <si>
    <r>
      <t xml:space="preserve">Карбидне фрезе за акрилат </t>
    </r>
    <r>
      <rPr>
        <sz val="9"/>
        <rFont val="Arial"/>
        <family val="2"/>
      </rPr>
      <t>модел 251 , 79 ,75</t>
    </r>
  </si>
  <si>
    <t>Четка од природне коњске длаке за полирање(4 реда –црна)</t>
  </si>
  <si>
    <t>Фрезе за акрилат модел 251, 9, 79</t>
  </si>
  <si>
    <t>Филм (3x4 cm) (100 ком)</t>
  </si>
  <si>
    <t>Базогал  - горње плоче или одговарајући</t>
  </si>
  <si>
    <t>Препарат паста за заливање фисура (1 do 3,8gr/ml)</t>
  </si>
  <si>
    <t>Назив понуђача 
(скраћено име)</t>
  </si>
  <si>
    <r>
      <t>Жица за кукице 0,7        (</t>
    </r>
    <r>
      <rPr>
        <sz val="9"/>
        <rFont val="Arial"/>
        <family val="2"/>
      </rPr>
      <t>од 25</t>
    </r>
    <r>
      <rPr>
        <sz val="9"/>
        <color indexed="57"/>
        <rFont val="Arial"/>
        <family val="2"/>
      </rPr>
      <t>-</t>
    </r>
    <r>
      <rPr>
        <sz val="9"/>
        <color indexed="8"/>
        <rFont val="Arial"/>
        <family val="2"/>
      </rPr>
      <t>30 m)</t>
    </r>
  </si>
  <si>
    <t>Жица за кукице 0,8        (од 20 m)</t>
  </si>
  <si>
    <t xml:space="preserve">Ортодонска течност (500ml) Ortopol или одговарајући </t>
  </si>
  <si>
    <r>
      <t xml:space="preserve">Хека –алгинат </t>
    </r>
    <r>
      <rPr>
        <sz val="9"/>
        <rFont val="Arial"/>
        <family val="2"/>
      </rPr>
      <t>(мин 450gr)</t>
    </r>
  </si>
  <si>
    <t>Паста за привремено ценментирање (паковање 16gr+35gr)</t>
  </si>
  <si>
    <t>Бимштајн (1kg)</t>
  </si>
  <si>
    <t>Нано хибридни композит на бази  глас пунила a 4gr</t>
  </si>
  <si>
    <r>
      <t>Паста за привремени испун (</t>
    </r>
    <r>
      <rPr>
        <sz val="9"/>
        <rFont val="Arial"/>
        <family val="2"/>
      </rPr>
      <t>минимум</t>
    </r>
    <r>
      <rPr>
        <sz val="9"/>
        <color indexed="17"/>
        <rFont val="Arial"/>
        <family val="2"/>
      </rPr>
      <t xml:space="preserve"> </t>
    </r>
    <r>
      <rPr>
        <sz val="9"/>
        <color indexed="8"/>
        <rFont val="Arial"/>
        <family val="2"/>
      </rPr>
      <t>30gr)</t>
    </r>
  </si>
  <si>
    <t>Кер игла (15-40) (од 6 комада)</t>
  </si>
  <si>
    <r>
      <t>Кер игла (4</t>
    </r>
    <r>
      <rPr>
        <sz val="9"/>
        <rFont val="Arial"/>
        <family val="2"/>
      </rPr>
      <t>5</t>
    </r>
    <r>
      <rPr>
        <sz val="9"/>
        <color indexed="8"/>
        <rFont val="Arial"/>
        <family val="2"/>
      </rPr>
      <t>-80) (од 6 комада)</t>
    </r>
  </si>
  <si>
    <r>
      <t xml:space="preserve">ГЦ за подлоге и  бочне испуне млечних и сталних зуба доступан у минимум </t>
    </r>
    <r>
      <rPr>
        <sz val="9"/>
        <color indexed="8"/>
        <rFont val="Arial"/>
        <family val="2"/>
      </rPr>
      <t>6 боја</t>
    </r>
    <r>
      <rPr>
        <sz val="9"/>
        <rFont val="Arial"/>
        <family val="2"/>
      </rPr>
      <t xml:space="preserve">  (15gr+6,4ml) , тврдоћа након једног дана мин 220 Мpa, FUJI IX или одговарајући</t>
    </r>
  </si>
  <si>
    <t>Фиксир (за,,Veloprex intra X’’комору) 200ml</t>
  </si>
  <si>
    <t>Развијач (за,,Veloprex intra X’’комору) 200ml</t>
  </si>
  <si>
    <t>Песак (1kg) 50-100 микрона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</si>
  <si>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</si>
  <si>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</si>
  <si>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</si>
  <si>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</si>
  <si>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</si>
  <si>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</si>
  <si>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</si>
  <si>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</si>
  <si>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</si>
  <si>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</si>
  <si>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</si>
  <si>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</si>
  <si>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</si>
  <si>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</si>
  <si>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</si>
  <si>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</si>
  <si>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</si>
  <si>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</si>
  <si>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</si>
  <si>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</si>
  <si>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</si>
  <si>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</si>
  <si>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</si>
  <si>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</si>
  <si>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</si>
  <si>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</si>
  <si>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</si>
  <si>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</si>
  <si>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</si>
  <si>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</si>
  <si>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</si>
  <si>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</si>
  <si>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</si>
  <si>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</si>
  <si>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</si>
  <si>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80</t>
  </si>
  <si>
    <t>Стезач за две кивета за протезе - Бигл</t>
  </si>
  <si>
    <t>Количине за 6 месеци</t>
  </si>
  <si>
    <t>Каталошки број</t>
  </si>
  <si>
    <t>Укупна вредност без ПДВ-а</t>
  </si>
  <si>
    <t>Укупна вредност са ПДВ-ом</t>
  </si>
  <si>
    <t>Напомена: понуђач је у обавези да достави узорке за партију бр.  2, 3, 4, 5, 79, 80, 92, 93, 94 и 95</t>
  </si>
  <si>
    <t>Средство за дефинитивно пуњење канала корена зуба на бази еугенола  - прах мин 14 gr, Ендометазон или ,,одгoварајуће''</t>
  </si>
  <si>
    <t xml:space="preserve">Средство за дефинитивно пуњење канала корена зуба на бази еугенола - течност мин 10ml, Ендометазон или ,,одговарајуће'' </t>
  </si>
  <si>
    <t>Цинк оксид (40gr+12gr/ml) или одговарајуће</t>
  </si>
  <si>
    <t xml:space="preserve">Цинк фосфатни цемент Цегал Н ili odgovarajući </t>
  </si>
  <si>
    <t>34 a</t>
  </si>
  <si>
    <t>34 b</t>
  </si>
  <si>
    <t>Милиграм</t>
  </si>
  <si>
    <t>Напомена за партију 34 а и 34 б:  ради се о једном производу тј. сету, те ове две ставке морају бити компатибилне</t>
  </si>
  <si>
    <t>Термопластични штапићи за формирање вентилног руба</t>
  </si>
  <si>
    <t>Дифурид – хлорфенол (паковање од минимум 15ml) или одговарајући</t>
  </si>
  <si>
    <t>и сабирањем  вредности за ове две ставке  добија се вредност која ће се вредновати, приликом критеријума ,,најнижа понуђена цена''.</t>
  </si>
  <si>
    <t xml:space="preserve">ТАБЕЛА У ОКВИРУ ОБРАСЦА ПОНУДЕ (попуњава Понуђач) 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</si>
</sst>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\.mm\.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7"/>
      <name val="Arial"/>
      <family val="2"/>
    </font>
    <font>
      <sz val="9"/>
      <color indexed="5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color indexed="4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 style="thin">
        <color theme="3" tint="0.7999799847602844"/>
      </right>
      <top>
        <color indexed="63"/>
      </top>
      <bottom>
        <color indexed="63"/>
      </bottom>
    </border>
    <border>
      <left style="thin">
        <color theme="3" tint="0.7999799847602844"/>
      </left>
      <right style="thin">
        <color theme="3" tint="0.7999799847602844"/>
      </right>
      <top style="medium"/>
      <bottom style="thin">
        <color theme="3" tint="0.7999799847602844"/>
      </bottom>
    </border>
    <border>
      <left>
        <color indexed="63"/>
      </left>
      <right style="thin">
        <color theme="3" tint="0.7999799847602844"/>
      </right>
      <top>
        <color indexed="63"/>
      </top>
      <bottom style="thin">
        <color theme="3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  <border>
      <left style="thin">
        <color theme="3" tint="0.7999799847602844"/>
      </left>
      <right>
        <color indexed="63"/>
      </right>
      <top style="thin">
        <color theme="3" tint="0.7999799847602844"/>
      </top>
      <bottom style="thin">
        <color theme="3" tint="0.7999799847602844"/>
      </bottom>
    </border>
    <border>
      <left>
        <color indexed="63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medium"/>
      <right style="thin">
        <color theme="3" tint="0.7999799847602844"/>
      </right>
      <top style="medium"/>
      <bottom style="thin">
        <color theme="3" tint="0.79997998476028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19" xfId="0" applyFill="1" applyBorder="1" applyAlignment="1">
      <alignment/>
    </xf>
    <xf numFmtId="0" fontId="4" fillId="4" borderId="19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48" fillId="4" borderId="19" xfId="0" applyFont="1" applyFill="1" applyBorder="1" applyAlignment="1">
      <alignment horizontal="center" wrapText="1"/>
    </xf>
    <xf numFmtId="0" fontId="0" fillId="4" borderId="20" xfId="0" applyFill="1" applyBorder="1" applyAlignment="1">
      <alignment/>
    </xf>
    <xf numFmtId="0" fontId="4" fillId="4" borderId="20" xfId="0" applyFont="1" applyFill="1" applyBorder="1" applyAlignment="1">
      <alignment horizontal="center" wrapText="1"/>
    </xf>
    <xf numFmtId="0" fontId="48" fillId="4" borderId="2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4" fontId="4" fillId="3" borderId="22" xfId="0" applyNumberFormat="1" applyFont="1" applyFill="1" applyBorder="1" applyAlignment="1">
      <alignment horizontal="right" vertical="center" wrapText="1"/>
    </xf>
    <xf numFmtId="4" fontId="4" fillId="3" borderId="23" xfId="0" applyNumberFormat="1" applyFont="1" applyFill="1" applyBorder="1" applyAlignment="1">
      <alignment horizontal="right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48" fillId="8" borderId="19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 vertical="center"/>
    </xf>
    <xf numFmtId="4" fontId="4" fillId="8" borderId="19" xfId="0" applyNumberFormat="1" applyFont="1" applyFill="1" applyBorder="1" applyAlignment="1">
      <alignment horizontal="right" vertical="center" wrapText="1"/>
    </xf>
    <xf numFmtId="4" fontId="4" fillId="8" borderId="24" xfId="0" applyNumberFormat="1" applyFont="1" applyFill="1" applyBorder="1" applyAlignment="1">
      <alignment horizontal="right" vertical="center" wrapText="1"/>
    </xf>
    <xf numFmtId="0" fontId="4" fillId="8" borderId="25" xfId="0" applyFont="1" applyFill="1" applyBorder="1" applyAlignment="1">
      <alignment horizontal="center" vertical="center"/>
    </xf>
    <xf numFmtId="4" fontId="4" fillId="8" borderId="26" xfId="0" applyNumberFormat="1" applyFont="1" applyFill="1" applyBorder="1" applyAlignment="1">
      <alignment horizontal="right" vertical="center" wrapText="1"/>
    </xf>
    <xf numFmtId="0" fontId="48" fillId="10" borderId="27" xfId="0" applyFont="1" applyFill="1" applyBorder="1" applyAlignment="1">
      <alignment horizontal="center"/>
    </xf>
    <xf numFmtId="0" fontId="5" fillId="10" borderId="28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/>
    </xf>
    <xf numFmtId="4" fontId="4" fillId="10" borderId="28" xfId="0" applyNumberFormat="1" applyFont="1" applyFill="1" applyBorder="1" applyAlignment="1">
      <alignment horizontal="right" vertical="center" wrapText="1"/>
    </xf>
    <xf numFmtId="4" fontId="4" fillId="10" borderId="24" xfId="0" applyNumberFormat="1" applyFont="1" applyFill="1" applyBorder="1" applyAlignment="1">
      <alignment horizontal="right" vertical="center" wrapText="1"/>
    </xf>
    <xf numFmtId="4" fontId="4" fillId="10" borderId="19" xfId="0" applyNumberFormat="1" applyFont="1" applyFill="1" applyBorder="1" applyAlignment="1">
      <alignment horizontal="right" vertical="center" wrapText="1"/>
    </xf>
    <xf numFmtId="4" fontId="4" fillId="10" borderId="26" xfId="0" applyNumberFormat="1" applyFont="1" applyFill="1" applyBorder="1" applyAlignment="1">
      <alignment horizontal="right" vertical="center" wrapText="1"/>
    </xf>
    <xf numFmtId="0" fontId="5" fillId="12" borderId="28" xfId="0" applyFont="1" applyFill="1" applyBorder="1" applyAlignment="1">
      <alignment horizontal="center" vertical="center" wrapText="1"/>
    </xf>
    <xf numFmtId="0" fontId="48" fillId="12" borderId="27" xfId="0" applyFont="1" applyFill="1" applyBorder="1" applyAlignment="1">
      <alignment horizontal="center"/>
    </xf>
    <xf numFmtId="0" fontId="4" fillId="12" borderId="28" xfId="0" applyFont="1" applyFill="1" applyBorder="1" applyAlignment="1">
      <alignment horizontal="center" vertical="center"/>
    </xf>
    <xf numFmtId="4" fontId="4" fillId="12" borderId="19" xfId="0" applyNumberFormat="1" applyFont="1" applyFill="1" applyBorder="1" applyAlignment="1">
      <alignment horizontal="right" vertical="center" wrapText="1"/>
    </xf>
    <xf numFmtId="4" fontId="4" fillId="12" borderId="24" xfId="0" applyNumberFormat="1" applyFont="1" applyFill="1" applyBorder="1" applyAlignment="1">
      <alignment horizontal="right" vertical="center" wrapText="1"/>
    </xf>
    <xf numFmtId="0" fontId="5" fillId="17" borderId="28" xfId="0" applyFont="1" applyFill="1" applyBorder="1" applyAlignment="1">
      <alignment horizontal="center" vertical="center" wrapText="1"/>
    </xf>
    <xf numFmtId="0" fontId="48" fillId="17" borderId="27" xfId="0" applyFont="1" applyFill="1" applyBorder="1" applyAlignment="1">
      <alignment horizontal="center"/>
    </xf>
    <xf numFmtId="0" fontId="4" fillId="17" borderId="28" xfId="0" applyFont="1" applyFill="1" applyBorder="1" applyAlignment="1">
      <alignment horizontal="center" vertical="center"/>
    </xf>
    <xf numFmtId="4" fontId="4" fillId="17" borderId="28" xfId="0" applyNumberFormat="1" applyFont="1" applyFill="1" applyBorder="1" applyAlignment="1">
      <alignment horizontal="right" vertical="center" wrapText="1"/>
    </xf>
    <xf numFmtId="4" fontId="4" fillId="17" borderId="26" xfId="0" applyNumberFormat="1" applyFont="1" applyFill="1" applyBorder="1" applyAlignment="1">
      <alignment horizontal="right" vertical="center" wrapText="1"/>
    </xf>
    <xf numFmtId="4" fontId="4" fillId="17" borderId="19" xfId="0" applyNumberFormat="1" applyFont="1" applyFill="1" applyBorder="1" applyAlignment="1">
      <alignment horizontal="right" vertical="center" wrapText="1"/>
    </xf>
    <xf numFmtId="4" fontId="4" fillId="17" borderId="24" xfId="0" applyNumberFormat="1" applyFont="1" applyFill="1" applyBorder="1" applyAlignment="1">
      <alignment horizontal="right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48" fillId="7" borderId="27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 vertical="center"/>
    </xf>
    <xf numFmtId="4" fontId="4" fillId="7" borderId="19" xfId="0" applyNumberFormat="1" applyFont="1" applyFill="1" applyBorder="1" applyAlignment="1">
      <alignment horizontal="right" vertical="center" wrapText="1"/>
    </xf>
    <xf numFmtId="4" fontId="4" fillId="7" borderId="26" xfId="0" applyNumberFormat="1" applyFont="1" applyFill="1" applyBorder="1" applyAlignment="1">
      <alignment horizontal="right" vertical="center" wrapText="1"/>
    </xf>
    <xf numFmtId="4" fontId="4" fillId="7" borderId="28" xfId="0" applyNumberFormat="1" applyFont="1" applyFill="1" applyBorder="1" applyAlignment="1">
      <alignment horizontal="right" vertical="center" wrapText="1"/>
    </xf>
    <xf numFmtId="4" fontId="4" fillId="7" borderId="24" xfId="0" applyNumberFormat="1" applyFont="1" applyFill="1" applyBorder="1" applyAlignment="1">
      <alignment horizontal="right" vertical="center" wrapText="1"/>
    </xf>
    <xf numFmtId="0" fontId="48" fillId="7" borderId="19" xfId="0" applyFont="1" applyFill="1" applyBorder="1" applyAlignment="1">
      <alignment horizontal="center"/>
    </xf>
    <xf numFmtId="0" fontId="4" fillId="4" borderId="28" xfId="0" applyFont="1" applyFill="1" applyBorder="1" applyAlignment="1">
      <alignment/>
    </xf>
    <xf numFmtId="0" fontId="48" fillId="4" borderId="27" xfId="0" applyFont="1" applyFill="1" applyBorder="1" applyAlignment="1">
      <alignment horizontal="center" wrapText="1"/>
    </xf>
    <xf numFmtId="0" fontId="48" fillId="4" borderId="27" xfId="0" applyFont="1" applyFill="1" applyBorder="1" applyAlignment="1">
      <alignment horizontal="center" wrapText="1"/>
    </xf>
    <xf numFmtId="4" fontId="4" fillId="4" borderId="19" xfId="0" applyNumberFormat="1" applyFont="1" applyFill="1" applyBorder="1" applyAlignment="1">
      <alignment horizontal="right" vertical="center" wrapText="1"/>
    </xf>
    <xf numFmtId="4" fontId="4" fillId="4" borderId="26" xfId="0" applyNumberFormat="1" applyFont="1" applyFill="1" applyBorder="1" applyAlignment="1">
      <alignment horizontal="right" vertical="center" wrapText="1"/>
    </xf>
    <xf numFmtId="0" fontId="4" fillId="4" borderId="27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/>
    </xf>
    <xf numFmtId="0" fontId="48" fillId="4" borderId="25" xfId="0" applyFont="1" applyFill="1" applyBorder="1" applyAlignment="1">
      <alignment horizontal="center" wrapText="1"/>
    </xf>
    <xf numFmtId="0" fontId="48" fillId="4" borderId="25" xfId="0" applyFont="1" applyFill="1" applyBorder="1" applyAlignment="1">
      <alignment horizontal="center" wrapText="1"/>
    </xf>
    <xf numFmtId="4" fontId="4" fillId="4" borderId="28" xfId="0" applyNumberFormat="1" applyFont="1" applyFill="1" applyBorder="1" applyAlignment="1">
      <alignment horizontal="right" vertical="center" wrapText="1"/>
    </xf>
    <xf numFmtId="4" fontId="4" fillId="4" borderId="24" xfId="0" applyNumberFormat="1" applyFont="1" applyFill="1" applyBorder="1" applyAlignment="1">
      <alignment horizontal="right" vertical="center" wrapText="1"/>
    </xf>
    <xf numFmtId="0" fontId="48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/>
    </xf>
    <xf numFmtId="1" fontId="48" fillId="4" borderId="25" xfId="0" applyNumberFormat="1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 wrapText="1"/>
    </xf>
    <xf numFmtId="1" fontId="48" fillId="4" borderId="19" xfId="0" applyNumberFormat="1" applyFont="1" applyFill="1" applyBorder="1" applyAlignment="1">
      <alignment horizontal="center" wrapText="1"/>
    </xf>
    <xf numFmtId="0" fontId="48" fillId="4" borderId="28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wrapText="1"/>
    </xf>
    <xf numFmtId="0" fontId="48" fillId="4" borderId="28" xfId="0" applyFont="1" applyFill="1" applyBorder="1" applyAlignment="1">
      <alignment horizontal="center" wrapText="1"/>
    </xf>
    <xf numFmtId="1" fontId="48" fillId="4" borderId="27" xfId="0" applyNumberFormat="1" applyFont="1" applyFill="1" applyBorder="1" applyAlignment="1">
      <alignment horizontal="center" wrapText="1"/>
    </xf>
    <xf numFmtId="0" fontId="4" fillId="4" borderId="27" xfId="0" applyFont="1" applyFill="1" applyBorder="1" applyAlignment="1">
      <alignment/>
    </xf>
    <xf numFmtId="0" fontId="4" fillId="4" borderId="19" xfId="0" applyFont="1" applyFill="1" applyBorder="1" applyAlignment="1">
      <alignment wrapText="1"/>
    </xf>
    <xf numFmtId="0" fontId="4" fillId="4" borderId="28" xfId="0" applyFont="1" applyFill="1" applyBorder="1" applyAlignment="1">
      <alignment wrapText="1"/>
    </xf>
    <xf numFmtId="0" fontId="4" fillId="4" borderId="27" xfId="0" applyFont="1" applyFill="1" applyBorder="1" applyAlignment="1">
      <alignment wrapText="1"/>
    </xf>
    <xf numFmtId="0" fontId="4" fillId="4" borderId="28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vertical="center" wrapText="1"/>
    </xf>
    <xf numFmtId="0" fontId="48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right" vertical="center" wrapText="1"/>
    </xf>
    <xf numFmtId="4" fontId="4" fillId="2" borderId="24" xfId="0" applyNumberFormat="1" applyFont="1" applyFill="1" applyBorder="1" applyAlignment="1">
      <alignment horizontal="right" vertical="center" wrapText="1"/>
    </xf>
    <xf numFmtId="4" fontId="4" fillId="2" borderId="28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48" fillId="6" borderId="2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 vertical="center"/>
    </xf>
    <xf numFmtId="4" fontId="4" fillId="6" borderId="19" xfId="0" applyNumberFormat="1" applyFont="1" applyFill="1" applyBorder="1" applyAlignment="1">
      <alignment horizontal="right" vertical="center" wrapText="1"/>
    </xf>
    <xf numFmtId="4" fontId="4" fillId="6" borderId="26" xfId="0" applyNumberFormat="1" applyFont="1" applyFill="1" applyBorder="1" applyAlignment="1">
      <alignment horizontal="right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48" fillId="34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 vertical="center"/>
    </xf>
    <xf numFmtId="4" fontId="4" fillId="34" borderId="28" xfId="0" applyNumberFormat="1" applyFont="1" applyFill="1" applyBorder="1" applyAlignment="1">
      <alignment horizontal="right" vertical="center" wrapText="1"/>
    </xf>
    <xf numFmtId="4" fontId="4" fillId="34" borderId="24" xfId="0" applyNumberFormat="1" applyFont="1" applyFill="1" applyBorder="1" applyAlignment="1">
      <alignment horizontal="right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48" fillId="5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 vertical="center"/>
    </xf>
    <xf numFmtId="4" fontId="4" fillId="5" borderId="19" xfId="0" applyNumberFormat="1" applyFont="1" applyFill="1" applyBorder="1" applyAlignment="1">
      <alignment horizontal="right" vertical="center" wrapText="1"/>
    </xf>
    <xf numFmtId="4" fontId="4" fillId="5" borderId="24" xfId="0" applyNumberFormat="1" applyFont="1" applyFill="1" applyBorder="1" applyAlignment="1">
      <alignment horizontal="right" vertical="center" wrapText="1"/>
    </xf>
    <xf numFmtId="4" fontId="4" fillId="6" borderId="28" xfId="0" applyNumberFormat="1" applyFont="1" applyFill="1" applyBorder="1" applyAlignment="1">
      <alignment horizontal="right" vertical="center" wrapText="1"/>
    </xf>
    <xf numFmtId="4" fontId="4" fillId="6" borderId="24" xfId="0" applyNumberFormat="1" applyFont="1" applyFill="1" applyBorder="1" applyAlignment="1">
      <alignment horizontal="right" vertical="center" wrapText="1"/>
    </xf>
    <xf numFmtId="4" fontId="4" fillId="4" borderId="29" xfId="0" applyNumberFormat="1" applyFont="1" applyFill="1" applyBorder="1" applyAlignment="1">
      <alignment horizontal="right" vertical="center" wrapText="1"/>
    </xf>
    <xf numFmtId="4" fontId="4" fillId="4" borderId="30" xfId="0" applyNumberFormat="1" applyFont="1" applyFill="1" applyBorder="1" applyAlignment="1">
      <alignment horizontal="right" vertical="center" wrapText="1"/>
    </xf>
    <xf numFmtId="0" fontId="48" fillId="3" borderId="21" xfId="0" applyFont="1" applyFill="1" applyBorder="1" applyAlignment="1">
      <alignment horizontal="left"/>
    </xf>
    <xf numFmtId="0" fontId="48" fillId="10" borderId="19" xfId="0" applyFont="1" applyFill="1" applyBorder="1" applyAlignment="1">
      <alignment horizontal="left"/>
    </xf>
    <xf numFmtId="0" fontId="48" fillId="12" borderId="19" xfId="0" applyFont="1" applyFill="1" applyBorder="1" applyAlignment="1">
      <alignment horizontal="left"/>
    </xf>
    <xf numFmtId="0" fontId="48" fillId="17" borderId="19" xfId="0" applyFont="1" applyFill="1" applyBorder="1" applyAlignment="1">
      <alignment horizontal="left"/>
    </xf>
    <xf numFmtId="0" fontId="48" fillId="7" borderId="19" xfId="0" applyFont="1" applyFill="1" applyBorder="1" applyAlignment="1">
      <alignment horizontal="left" wrapText="1"/>
    </xf>
    <xf numFmtId="0" fontId="48" fillId="7" borderId="27" xfId="0" applyFont="1" applyFill="1" applyBorder="1" applyAlignment="1">
      <alignment horizontal="left" wrapText="1"/>
    </xf>
    <xf numFmtId="0" fontId="48" fillId="7" borderId="27" xfId="0" applyFont="1" applyFill="1" applyBorder="1" applyAlignment="1">
      <alignment horizontal="left"/>
    </xf>
    <xf numFmtId="0" fontId="48" fillId="7" borderId="19" xfId="0" applyFont="1" applyFill="1" applyBorder="1" applyAlignment="1">
      <alignment horizontal="left"/>
    </xf>
    <xf numFmtId="0" fontId="48" fillId="7" borderId="25" xfId="0" applyFont="1" applyFill="1" applyBorder="1" applyAlignment="1">
      <alignment horizontal="left" wrapText="1"/>
    </xf>
    <xf numFmtId="0" fontId="4" fillId="4" borderId="27" xfId="0" applyFont="1" applyFill="1" applyBorder="1" applyAlignment="1">
      <alignment horizontal="left" wrapText="1"/>
    </xf>
    <xf numFmtId="0" fontId="48" fillId="4" borderId="19" xfId="0" applyFont="1" applyFill="1" applyBorder="1" applyAlignment="1">
      <alignment horizontal="left" wrapText="1"/>
    </xf>
    <xf numFmtId="0" fontId="48" fillId="4" borderId="25" xfId="0" applyFont="1" applyFill="1" applyBorder="1" applyAlignment="1">
      <alignment horizontal="left" wrapText="1"/>
    </xf>
    <xf numFmtId="0" fontId="4" fillId="4" borderId="19" xfId="0" applyFont="1" applyFill="1" applyBorder="1" applyAlignment="1">
      <alignment horizontal="left" wrapText="1"/>
    </xf>
    <xf numFmtId="0" fontId="48" fillId="4" borderId="28" xfId="0" applyFont="1" applyFill="1" applyBorder="1" applyAlignment="1">
      <alignment horizontal="left" wrapText="1"/>
    </xf>
    <xf numFmtId="0" fontId="48" fillId="4" borderId="27" xfId="0" applyFont="1" applyFill="1" applyBorder="1" applyAlignment="1">
      <alignment horizontal="left" wrapText="1"/>
    </xf>
    <xf numFmtId="0" fontId="48" fillId="4" borderId="31" xfId="0" applyFont="1" applyFill="1" applyBorder="1" applyAlignment="1">
      <alignment horizontal="left" wrapText="1"/>
    </xf>
    <xf numFmtId="0" fontId="4" fillId="4" borderId="28" xfId="0" applyFont="1" applyFill="1" applyBorder="1" applyAlignment="1">
      <alignment horizontal="left" wrapText="1"/>
    </xf>
    <xf numFmtId="0" fontId="48" fillId="2" borderId="19" xfId="0" applyFont="1" applyFill="1" applyBorder="1" applyAlignment="1">
      <alignment horizontal="left"/>
    </xf>
    <xf numFmtId="0" fontId="48" fillId="2" borderId="27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left"/>
    </xf>
    <xf numFmtId="0" fontId="48" fillId="4" borderId="19" xfId="0" applyFont="1" applyFill="1" applyBorder="1" applyAlignment="1">
      <alignment horizontal="left"/>
    </xf>
    <xf numFmtId="0" fontId="48" fillId="4" borderId="20" xfId="0" applyFont="1" applyFill="1" applyBorder="1" applyAlignment="1">
      <alignment horizontal="left"/>
    </xf>
    <xf numFmtId="0" fontId="4" fillId="4" borderId="25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0" fillId="0" borderId="32" xfId="0" applyBorder="1" applyAlignment="1">
      <alignment/>
    </xf>
    <xf numFmtId="0" fontId="5" fillId="3" borderId="33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5" fillId="12" borderId="34" xfId="0" applyFont="1" applyFill="1" applyBorder="1" applyAlignment="1">
      <alignment horizontal="center" vertical="center"/>
    </xf>
    <xf numFmtId="0" fontId="5" fillId="17" borderId="34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49" fontId="5" fillId="4" borderId="35" xfId="0" applyNumberFormat="1" applyFont="1" applyFill="1" applyBorder="1" applyAlignment="1">
      <alignment horizontal="center"/>
    </xf>
    <xf numFmtId="49" fontId="5" fillId="4" borderId="34" xfId="0" applyNumberFormat="1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/>
    </xf>
    <xf numFmtId="2" fontId="4" fillId="3" borderId="22" xfId="0" applyNumberFormat="1" applyFont="1" applyFill="1" applyBorder="1" applyAlignment="1">
      <alignment wrapText="1"/>
    </xf>
    <xf numFmtId="2" fontId="4" fillId="8" borderId="19" xfId="0" applyNumberFormat="1" applyFont="1" applyFill="1" applyBorder="1" applyAlignment="1">
      <alignment wrapText="1"/>
    </xf>
    <xf numFmtId="2" fontId="4" fillId="8" borderId="25" xfId="0" applyNumberFormat="1" applyFont="1" applyFill="1" applyBorder="1" applyAlignment="1">
      <alignment wrapText="1"/>
    </xf>
    <xf numFmtId="2" fontId="4" fillId="10" borderId="28" xfId="0" applyNumberFormat="1" applyFont="1" applyFill="1" applyBorder="1" applyAlignment="1">
      <alignment wrapText="1"/>
    </xf>
    <xf numFmtId="2" fontId="4" fillId="12" borderId="28" xfId="0" applyNumberFormat="1" applyFont="1" applyFill="1" applyBorder="1" applyAlignment="1">
      <alignment wrapText="1"/>
    </xf>
    <xf numFmtId="2" fontId="4" fillId="17" borderId="28" xfId="0" applyNumberFormat="1" applyFont="1" applyFill="1" applyBorder="1" applyAlignment="1">
      <alignment wrapText="1"/>
    </xf>
    <xf numFmtId="2" fontId="4" fillId="7" borderId="28" xfId="0" applyNumberFormat="1" applyFont="1" applyFill="1" applyBorder="1" applyAlignment="1">
      <alignment wrapText="1"/>
    </xf>
    <xf numFmtId="2" fontId="4" fillId="4" borderId="28" xfId="0" applyNumberFormat="1" applyFont="1" applyFill="1" applyBorder="1" applyAlignment="1">
      <alignment/>
    </xf>
    <xf numFmtId="2" fontId="4" fillId="4" borderId="25" xfId="0" applyNumberFormat="1" applyFont="1" applyFill="1" applyBorder="1" applyAlignment="1">
      <alignment/>
    </xf>
    <xf numFmtId="2" fontId="0" fillId="4" borderId="19" xfId="0" applyNumberFormat="1" applyFont="1" applyFill="1" applyBorder="1" applyAlignment="1">
      <alignment/>
    </xf>
    <xf numFmtId="2" fontId="4" fillId="2" borderId="28" xfId="0" applyNumberFormat="1" applyFont="1" applyFill="1" applyBorder="1" applyAlignment="1">
      <alignment wrapText="1"/>
    </xf>
    <xf numFmtId="2" fontId="4" fillId="34" borderId="28" xfId="0" applyNumberFormat="1" applyFont="1" applyFill="1" applyBorder="1" applyAlignment="1">
      <alignment wrapText="1"/>
    </xf>
    <xf numFmtId="2" fontId="4" fillId="6" borderId="28" xfId="0" applyNumberFormat="1" applyFont="1" applyFill="1" applyBorder="1" applyAlignment="1">
      <alignment wrapText="1"/>
    </xf>
    <xf numFmtId="2" fontId="4" fillId="5" borderId="28" xfId="0" applyNumberFormat="1" applyFont="1" applyFill="1" applyBorder="1" applyAlignment="1">
      <alignment wrapText="1"/>
    </xf>
    <xf numFmtId="2" fontId="0" fillId="4" borderId="20" xfId="0" applyNumberFormat="1" applyFont="1" applyFill="1" applyBorder="1" applyAlignment="1">
      <alignment/>
    </xf>
    <xf numFmtId="0" fontId="49" fillId="8" borderId="19" xfId="0" applyFont="1" applyFill="1" applyBorder="1" applyAlignment="1">
      <alignment horizontal="left" wrapText="1"/>
    </xf>
    <xf numFmtId="0" fontId="49" fillId="4" borderId="19" xfId="0" applyFont="1" applyFill="1" applyBorder="1" applyAlignment="1">
      <alignment horizontal="left" wrapText="1"/>
    </xf>
    <xf numFmtId="0" fontId="49" fillId="5" borderId="19" xfId="0" applyFont="1" applyFill="1" applyBorder="1" applyAlignment="1">
      <alignment horizontal="left" wrapText="1"/>
    </xf>
    <xf numFmtId="0" fontId="49" fillId="6" borderId="27" xfId="0" applyFont="1" applyFill="1" applyBorder="1" applyAlignment="1">
      <alignment horizontal="left"/>
    </xf>
    <xf numFmtId="0" fontId="49" fillId="6" borderId="19" xfId="0" applyFont="1" applyFill="1" applyBorder="1" applyAlignment="1">
      <alignment horizontal="left" wrapText="1"/>
    </xf>
    <xf numFmtId="0" fontId="49" fillId="6" borderId="27" xfId="0" applyFont="1" applyFill="1" applyBorder="1" applyAlignment="1">
      <alignment horizontal="left" wrapText="1"/>
    </xf>
    <xf numFmtId="0" fontId="49" fillId="10" borderId="27" xfId="0" applyFont="1" applyFill="1" applyBorder="1" applyAlignment="1">
      <alignment horizontal="left"/>
    </xf>
    <xf numFmtId="0" fontId="49" fillId="10" borderId="19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48" fillId="33" borderId="38" xfId="0" applyFont="1" applyFill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2" fontId="0" fillId="7" borderId="19" xfId="0" applyNumberFormat="1" applyFont="1" applyFill="1" applyBorder="1" applyAlignment="1">
      <alignment/>
    </xf>
    <xf numFmtId="0" fontId="5" fillId="33" borderId="44" xfId="0" applyFont="1" applyFill="1" applyBorder="1" applyAlignment="1">
      <alignment horizontal="center" vertical="center"/>
    </xf>
    <xf numFmtId="0" fontId="50" fillId="7" borderId="19" xfId="0" applyFont="1" applyFill="1" applyBorder="1" applyAlignment="1">
      <alignment horizontal="left"/>
    </xf>
    <xf numFmtId="0" fontId="50" fillId="4" borderId="27" xfId="0" applyFont="1" applyFill="1" applyBorder="1" applyAlignment="1">
      <alignment horizontal="left" wrapText="1"/>
    </xf>
    <xf numFmtId="0" fontId="50" fillId="4" borderId="25" xfId="0" applyFont="1" applyFill="1" applyBorder="1" applyAlignment="1">
      <alignment/>
    </xf>
    <xf numFmtId="0" fontId="50" fillId="4" borderId="25" xfId="0" applyFont="1" applyFill="1" applyBorder="1" applyAlignment="1">
      <alignment horizontal="center" wrapText="1"/>
    </xf>
    <xf numFmtId="0" fontId="50" fillId="6" borderId="19" xfId="0" applyFont="1" applyFill="1" applyBorder="1" applyAlignment="1">
      <alignment horizontal="left" wrapText="1"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36</xdr:row>
      <xdr:rowOff>57150</xdr:rowOff>
    </xdr:from>
    <xdr:ext cx="19050" cy="342900"/>
    <xdr:sp>
      <xdr:nvSpPr>
        <xdr:cNvPr id="1" name="Text Box 10"/>
        <xdr:cNvSpPr txBox="1">
          <a:spLocks noChangeArrowheads="1"/>
        </xdr:cNvSpPr>
      </xdr:nvSpPr>
      <xdr:spPr>
        <a:xfrm>
          <a:off x="609600" y="6048375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57150</xdr:rowOff>
    </xdr:from>
    <xdr:ext cx="19050" cy="342900"/>
    <xdr:sp>
      <xdr:nvSpPr>
        <xdr:cNvPr id="2" name="Text Box 10"/>
        <xdr:cNvSpPr txBox="1">
          <a:spLocks noChangeArrowheads="1"/>
        </xdr:cNvSpPr>
      </xdr:nvSpPr>
      <xdr:spPr>
        <a:xfrm>
          <a:off x="609600" y="621030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8"/>
  <sheetViews>
    <sheetView tabSelected="1" zoomScalePageLayoutView="0" workbookViewId="0" topLeftCell="A103">
      <selection activeCell="G127" sqref="G127"/>
    </sheetView>
  </sheetViews>
  <sheetFormatPr defaultColWidth="9.140625" defaultRowHeight="12.75"/>
  <cols>
    <col min="2" max="2" width="60.00390625" style="0" customWidth="1"/>
    <col min="3" max="4" width="15.28125" style="0" customWidth="1"/>
    <col min="5" max="5" width="11.00390625" style="0" customWidth="1"/>
    <col min="6" max="6" width="10.8515625" style="0" customWidth="1"/>
    <col min="7" max="7" width="12.57421875" style="0" customWidth="1"/>
    <col min="8" max="9" width="20.00390625" style="0" customWidth="1"/>
  </cols>
  <sheetData>
    <row r="2" spans="2:19" ht="12.75">
      <c r="B2" s="188" t="s">
        <v>176</v>
      </c>
      <c r="J2" s="3"/>
      <c r="K2" s="3"/>
      <c r="L2" s="3"/>
      <c r="M2" s="3"/>
      <c r="N2" s="3"/>
      <c r="O2" s="3"/>
      <c r="P2" s="3"/>
      <c r="Q2" s="3"/>
      <c r="R2" s="2"/>
      <c r="S2" s="1"/>
    </row>
    <row r="3" spans="10:19" ht="13.5" thickBot="1">
      <c r="J3" s="3"/>
      <c r="K3" s="8" t="s">
        <v>61</v>
      </c>
      <c r="L3" s="3"/>
      <c r="M3" s="3"/>
      <c r="N3" s="3"/>
      <c r="O3" s="3"/>
      <c r="P3" s="3"/>
      <c r="Q3" s="3"/>
      <c r="R3" s="2"/>
      <c r="S3" s="1"/>
    </row>
    <row r="4" spans="1:19" ht="24.75" thickBot="1">
      <c r="A4" s="4" t="s">
        <v>0</v>
      </c>
      <c r="B4" s="6" t="s">
        <v>1</v>
      </c>
      <c r="C4" s="5" t="s">
        <v>2</v>
      </c>
      <c r="D4" s="5" t="s">
        <v>161</v>
      </c>
      <c r="E4" s="5" t="s">
        <v>3</v>
      </c>
      <c r="F4" s="6" t="s">
        <v>4</v>
      </c>
      <c r="G4" s="5" t="s">
        <v>5</v>
      </c>
      <c r="H4" s="5" t="s">
        <v>162</v>
      </c>
      <c r="I4" s="7" t="s">
        <v>163</v>
      </c>
      <c r="J4" s="3"/>
      <c r="K4" s="8" t="s">
        <v>61</v>
      </c>
      <c r="L4" s="3"/>
      <c r="M4" s="3"/>
      <c r="N4" s="3"/>
      <c r="O4" s="3"/>
      <c r="P4" s="3"/>
      <c r="Q4" s="3"/>
      <c r="R4" s="2"/>
      <c r="S4" s="1"/>
    </row>
    <row r="5" spans="1:19" ht="12.75">
      <c r="A5" s="140">
        <v>1</v>
      </c>
      <c r="B5" s="115" t="s">
        <v>58</v>
      </c>
      <c r="C5" s="25"/>
      <c r="D5" s="25"/>
      <c r="E5" s="24" t="s">
        <v>44</v>
      </c>
      <c r="F5" s="26">
        <v>15</v>
      </c>
      <c r="G5" s="150"/>
      <c r="H5" s="27">
        <f aca="true" t="shared" si="0" ref="H5:H36">SUM(F5*G5)</f>
        <v>0</v>
      </c>
      <c r="I5" s="28">
        <f aca="true" t="shared" si="1" ref="I5:I36">SUM(H5*1.2)</f>
        <v>0</v>
      </c>
      <c r="J5" s="3"/>
      <c r="K5" s="8" t="s">
        <v>61</v>
      </c>
      <c r="L5" s="3"/>
      <c r="M5" s="3"/>
      <c r="N5" s="3"/>
      <c r="O5" s="3"/>
      <c r="P5" s="3"/>
      <c r="Q5" s="3"/>
      <c r="R5" s="2"/>
      <c r="S5" s="1"/>
    </row>
    <row r="6" spans="1:19" ht="12.75">
      <c r="A6" s="141">
        <v>2</v>
      </c>
      <c r="B6" s="165" t="s">
        <v>59</v>
      </c>
      <c r="C6" s="29"/>
      <c r="D6" s="29"/>
      <c r="E6" s="30" t="s">
        <v>45</v>
      </c>
      <c r="F6" s="31">
        <v>8</v>
      </c>
      <c r="G6" s="151"/>
      <c r="H6" s="32">
        <f t="shared" si="0"/>
        <v>0</v>
      </c>
      <c r="I6" s="33">
        <f t="shared" si="1"/>
        <v>0</v>
      </c>
      <c r="J6" s="3"/>
      <c r="K6" s="16" t="s">
        <v>61</v>
      </c>
      <c r="L6" s="3"/>
      <c r="M6" s="3"/>
      <c r="N6" s="3"/>
      <c r="O6" s="3"/>
      <c r="P6" s="3"/>
      <c r="Q6" s="3"/>
      <c r="R6" s="2"/>
      <c r="S6" s="1"/>
    </row>
    <row r="7" spans="1:19" ht="12.75">
      <c r="A7" s="141">
        <v>3</v>
      </c>
      <c r="B7" s="165" t="s">
        <v>60</v>
      </c>
      <c r="C7" s="29"/>
      <c r="D7" s="29"/>
      <c r="E7" s="30" t="s">
        <v>45</v>
      </c>
      <c r="F7" s="34">
        <v>8</v>
      </c>
      <c r="G7" s="152"/>
      <c r="H7" s="32">
        <f t="shared" si="0"/>
        <v>0</v>
      </c>
      <c r="I7" s="35">
        <f t="shared" si="1"/>
        <v>0</v>
      </c>
      <c r="J7" s="3"/>
      <c r="K7" s="16" t="s">
        <v>61</v>
      </c>
      <c r="L7" s="3"/>
      <c r="M7" s="3"/>
      <c r="N7" s="3"/>
      <c r="O7" s="3"/>
      <c r="P7" s="3"/>
      <c r="Q7" s="3"/>
      <c r="R7" s="2"/>
      <c r="S7" s="1"/>
    </row>
    <row r="8" spans="1:19" ht="12.75">
      <c r="A8" s="142">
        <v>4</v>
      </c>
      <c r="B8" s="171" t="s">
        <v>62</v>
      </c>
      <c r="C8" s="37"/>
      <c r="D8" s="37"/>
      <c r="E8" s="36" t="s">
        <v>45</v>
      </c>
      <c r="F8" s="38">
        <v>6</v>
      </c>
      <c r="G8" s="153"/>
      <c r="H8" s="39">
        <f t="shared" si="0"/>
        <v>0</v>
      </c>
      <c r="I8" s="40">
        <f t="shared" si="1"/>
        <v>0</v>
      </c>
      <c r="J8" s="3"/>
      <c r="K8" s="16" t="s">
        <v>61</v>
      </c>
      <c r="L8" s="3"/>
      <c r="M8" s="3"/>
      <c r="N8" s="3"/>
      <c r="O8" s="3"/>
      <c r="P8" s="3"/>
      <c r="Q8" s="3"/>
      <c r="R8" s="2"/>
      <c r="S8" s="1"/>
    </row>
    <row r="9" spans="1:19" ht="12.75">
      <c r="A9" s="142">
        <v>5</v>
      </c>
      <c r="B9" s="172" t="s">
        <v>63</v>
      </c>
      <c r="C9" s="37"/>
      <c r="D9" s="37"/>
      <c r="E9" s="36" t="s">
        <v>45</v>
      </c>
      <c r="F9" s="38">
        <v>6</v>
      </c>
      <c r="G9" s="153"/>
      <c r="H9" s="41">
        <f t="shared" si="0"/>
        <v>0</v>
      </c>
      <c r="I9" s="42">
        <f t="shared" si="1"/>
        <v>0</v>
      </c>
      <c r="J9" s="3"/>
      <c r="K9" s="16" t="s">
        <v>61</v>
      </c>
      <c r="L9" s="3"/>
      <c r="M9" s="3"/>
      <c r="N9" s="3"/>
      <c r="O9" s="3"/>
      <c r="P9" s="3"/>
      <c r="Q9" s="3"/>
      <c r="R9" s="2"/>
      <c r="S9" s="1"/>
    </row>
    <row r="10" spans="1:19" ht="12.75">
      <c r="A10" s="143">
        <v>6</v>
      </c>
      <c r="B10" s="117" t="s">
        <v>64</v>
      </c>
      <c r="C10" s="43"/>
      <c r="D10" s="43"/>
      <c r="E10" s="44" t="s">
        <v>65</v>
      </c>
      <c r="F10" s="45">
        <v>4</v>
      </c>
      <c r="G10" s="154"/>
      <c r="H10" s="46">
        <f t="shared" si="0"/>
        <v>0</v>
      </c>
      <c r="I10" s="47">
        <f t="shared" si="1"/>
        <v>0</v>
      </c>
      <c r="J10" s="3"/>
      <c r="K10" s="16" t="s">
        <v>61</v>
      </c>
      <c r="L10" s="3"/>
      <c r="M10" s="3"/>
      <c r="N10" s="3"/>
      <c r="O10" s="3"/>
      <c r="P10" s="3"/>
      <c r="Q10" s="3"/>
      <c r="R10" s="2"/>
      <c r="S10" s="1"/>
    </row>
    <row r="11" spans="1:19" ht="12.75">
      <c r="A11" s="144">
        <v>7</v>
      </c>
      <c r="B11" s="118" t="s">
        <v>66</v>
      </c>
      <c r="C11" s="48"/>
      <c r="D11" s="48"/>
      <c r="E11" s="49" t="s">
        <v>47</v>
      </c>
      <c r="F11" s="50">
        <v>20</v>
      </c>
      <c r="G11" s="155"/>
      <c r="H11" s="51">
        <f t="shared" si="0"/>
        <v>0</v>
      </c>
      <c r="I11" s="52">
        <f t="shared" si="1"/>
        <v>0</v>
      </c>
      <c r="J11" s="3"/>
      <c r="K11" s="16" t="s">
        <v>61</v>
      </c>
      <c r="L11" s="3"/>
      <c r="M11" s="3"/>
      <c r="N11" s="3"/>
      <c r="O11" s="3"/>
      <c r="P11" s="3"/>
      <c r="Q11" s="3"/>
      <c r="R11" s="2"/>
      <c r="S11" s="1"/>
    </row>
    <row r="12" spans="1:19" ht="12.75">
      <c r="A12" s="144">
        <v>8</v>
      </c>
      <c r="B12" s="118" t="s">
        <v>67</v>
      </c>
      <c r="C12" s="48"/>
      <c r="D12" s="48"/>
      <c r="E12" s="49" t="s">
        <v>47</v>
      </c>
      <c r="F12" s="50">
        <v>18</v>
      </c>
      <c r="G12" s="155"/>
      <c r="H12" s="53">
        <f t="shared" si="0"/>
        <v>0</v>
      </c>
      <c r="I12" s="54">
        <f t="shared" si="1"/>
        <v>0</v>
      </c>
      <c r="J12" s="3"/>
      <c r="K12" s="16" t="s">
        <v>61</v>
      </c>
      <c r="L12" s="3"/>
      <c r="M12" s="3"/>
      <c r="N12" s="3"/>
      <c r="O12" s="3"/>
      <c r="P12" s="3"/>
      <c r="Q12" s="3"/>
      <c r="R12" s="2"/>
      <c r="S12" s="1"/>
    </row>
    <row r="13" spans="1:19" ht="12.75">
      <c r="A13" s="145">
        <v>9</v>
      </c>
      <c r="B13" s="119" t="s">
        <v>89</v>
      </c>
      <c r="C13" s="55"/>
      <c r="D13" s="55"/>
      <c r="E13" s="56" t="s">
        <v>46</v>
      </c>
      <c r="F13" s="57">
        <v>400</v>
      </c>
      <c r="G13" s="156"/>
      <c r="H13" s="58">
        <f t="shared" si="0"/>
        <v>0</v>
      </c>
      <c r="I13" s="59">
        <f t="shared" si="1"/>
        <v>0</v>
      </c>
      <c r="J13" s="3"/>
      <c r="K13" s="16"/>
      <c r="L13" s="3"/>
      <c r="M13" s="3"/>
      <c r="N13" s="3"/>
      <c r="O13" s="3"/>
      <c r="P13" s="3"/>
      <c r="Q13" s="3"/>
      <c r="R13" s="2"/>
      <c r="S13" s="1"/>
    </row>
    <row r="14" spans="1:19" ht="12.75">
      <c r="A14" s="145">
        <v>10</v>
      </c>
      <c r="B14" s="120" t="s">
        <v>90</v>
      </c>
      <c r="C14" s="55"/>
      <c r="D14" s="55"/>
      <c r="E14" s="56" t="s">
        <v>49</v>
      </c>
      <c r="F14" s="57">
        <v>300</v>
      </c>
      <c r="G14" s="156"/>
      <c r="H14" s="60">
        <f t="shared" si="0"/>
        <v>0</v>
      </c>
      <c r="I14" s="61">
        <f t="shared" si="1"/>
        <v>0</v>
      </c>
      <c r="J14" s="3"/>
      <c r="K14" s="16"/>
      <c r="L14" s="3"/>
      <c r="M14" s="3"/>
      <c r="N14" s="3"/>
      <c r="O14" s="3"/>
      <c r="P14" s="3"/>
      <c r="Q14" s="3"/>
      <c r="R14" s="2"/>
      <c r="S14" s="1"/>
    </row>
    <row r="15" spans="1:19" ht="12.75">
      <c r="A15" s="145">
        <v>11</v>
      </c>
      <c r="B15" s="121" t="s">
        <v>109</v>
      </c>
      <c r="C15" s="55"/>
      <c r="D15" s="55"/>
      <c r="E15" s="56" t="s">
        <v>47</v>
      </c>
      <c r="F15" s="57">
        <v>3</v>
      </c>
      <c r="G15" s="156"/>
      <c r="H15" s="58">
        <f t="shared" si="0"/>
        <v>0</v>
      </c>
      <c r="I15" s="59">
        <f t="shared" si="1"/>
        <v>0</v>
      </c>
      <c r="J15" s="3"/>
      <c r="K15" s="16"/>
      <c r="L15" s="3"/>
      <c r="M15" s="3"/>
      <c r="N15" s="3"/>
      <c r="O15" s="3"/>
      <c r="P15" s="3"/>
      <c r="Q15" s="3"/>
      <c r="R15" s="2"/>
      <c r="S15" s="1"/>
    </row>
    <row r="16" spans="1:19" ht="12.75">
      <c r="A16" s="145">
        <v>12</v>
      </c>
      <c r="B16" s="122" t="s">
        <v>110</v>
      </c>
      <c r="C16" s="55"/>
      <c r="D16" s="55"/>
      <c r="E16" s="56" t="s">
        <v>47</v>
      </c>
      <c r="F16" s="57">
        <v>2</v>
      </c>
      <c r="G16" s="156"/>
      <c r="H16" s="58">
        <f t="shared" si="0"/>
        <v>0</v>
      </c>
      <c r="I16" s="61">
        <f t="shared" si="1"/>
        <v>0</v>
      </c>
      <c r="J16" s="3"/>
      <c r="K16" s="16"/>
      <c r="L16" s="3"/>
      <c r="M16" s="3"/>
      <c r="N16" s="3"/>
      <c r="O16" s="3"/>
      <c r="P16" s="3"/>
      <c r="Q16" s="3"/>
      <c r="R16" s="2"/>
      <c r="S16" s="1"/>
    </row>
    <row r="17" spans="1:19" ht="12.75">
      <c r="A17" s="145">
        <v>13</v>
      </c>
      <c r="B17" s="120" t="s">
        <v>91</v>
      </c>
      <c r="C17" s="55"/>
      <c r="D17" s="55"/>
      <c r="E17" s="56" t="s">
        <v>47</v>
      </c>
      <c r="F17" s="57">
        <v>30</v>
      </c>
      <c r="G17" s="156"/>
      <c r="H17" s="60">
        <f t="shared" si="0"/>
        <v>0</v>
      </c>
      <c r="I17" s="59">
        <f t="shared" si="1"/>
        <v>0</v>
      </c>
      <c r="J17" s="3"/>
      <c r="K17" s="16"/>
      <c r="L17" s="3"/>
      <c r="M17" s="3"/>
      <c r="N17" s="3"/>
      <c r="O17" s="3"/>
      <c r="P17" s="3"/>
      <c r="Q17" s="3"/>
      <c r="R17" s="2"/>
      <c r="S17" s="1"/>
    </row>
    <row r="18" spans="1:19" ht="12.75">
      <c r="A18" s="145">
        <v>14</v>
      </c>
      <c r="B18" s="122" t="s">
        <v>92</v>
      </c>
      <c r="C18" s="55"/>
      <c r="D18" s="55"/>
      <c r="E18" s="56" t="s">
        <v>79</v>
      </c>
      <c r="F18" s="57">
        <v>50</v>
      </c>
      <c r="G18" s="156"/>
      <c r="H18" s="58">
        <f t="shared" si="0"/>
        <v>0</v>
      </c>
      <c r="I18" s="61">
        <f t="shared" si="1"/>
        <v>0</v>
      </c>
      <c r="J18" s="3"/>
      <c r="K18" s="16"/>
      <c r="L18" s="3"/>
      <c r="M18" s="3"/>
      <c r="N18" s="3"/>
      <c r="O18" s="3"/>
      <c r="P18" s="3"/>
      <c r="Q18" s="3"/>
      <c r="R18" s="2"/>
      <c r="S18" s="1"/>
    </row>
    <row r="19" spans="1:19" ht="12.75">
      <c r="A19" s="145">
        <v>15</v>
      </c>
      <c r="B19" s="120" t="s">
        <v>93</v>
      </c>
      <c r="C19" s="55"/>
      <c r="D19" s="55"/>
      <c r="E19" s="56" t="s">
        <v>44</v>
      </c>
      <c r="F19" s="57">
        <v>2</v>
      </c>
      <c r="G19" s="156"/>
      <c r="H19" s="58">
        <f t="shared" si="0"/>
        <v>0</v>
      </c>
      <c r="I19" s="59">
        <f t="shared" si="1"/>
        <v>0</v>
      </c>
      <c r="J19" s="3"/>
      <c r="K19" s="16"/>
      <c r="L19" s="3"/>
      <c r="M19" s="3"/>
      <c r="N19" s="3"/>
      <c r="O19" s="3"/>
      <c r="P19" s="3"/>
      <c r="Q19" s="3"/>
      <c r="R19" s="2"/>
      <c r="S19" s="1"/>
    </row>
    <row r="20" spans="1:19" ht="12.75">
      <c r="A20" s="145">
        <v>16</v>
      </c>
      <c r="B20" s="122" t="s">
        <v>94</v>
      </c>
      <c r="C20" s="55"/>
      <c r="D20" s="55"/>
      <c r="E20" s="56" t="s">
        <v>46</v>
      </c>
      <c r="F20" s="57">
        <v>200</v>
      </c>
      <c r="G20" s="156"/>
      <c r="H20" s="60">
        <f t="shared" si="0"/>
        <v>0</v>
      </c>
      <c r="I20" s="61">
        <f t="shared" si="1"/>
        <v>0</v>
      </c>
      <c r="J20" s="3"/>
      <c r="K20" s="16"/>
      <c r="L20" s="3"/>
      <c r="M20" s="3"/>
      <c r="N20" s="3"/>
      <c r="O20" s="3"/>
      <c r="P20" s="3"/>
      <c r="Q20" s="3"/>
      <c r="R20" s="2"/>
      <c r="S20" s="1"/>
    </row>
    <row r="21" spans="1:19" ht="12.75">
      <c r="A21" s="145">
        <v>17</v>
      </c>
      <c r="B21" s="122" t="s">
        <v>95</v>
      </c>
      <c r="C21" s="55"/>
      <c r="D21" s="55"/>
      <c r="E21" s="56" t="s">
        <v>45</v>
      </c>
      <c r="F21" s="57">
        <v>4</v>
      </c>
      <c r="G21" s="156"/>
      <c r="H21" s="58">
        <f t="shared" si="0"/>
        <v>0</v>
      </c>
      <c r="I21" s="59">
        <f t="shared" si="1"/>
        <v>0</v>
      </c>
      <c r="J21" s="3"/>
      <c r="K21" s="16" t="s">
        <v>61</v>
      </c>
      <c r="L21" s="3"/>
      <c r="M21" s="3"/>
      <c r="N21" s="3"/>
      <c r="O21" s="3"/>
      <c r="P21" s="3"/>
      <c r="Q21" s="3"/>
      <c r="R21" s="2"/>
      <c r="S21" s="1"/>
    </row>
    <row r="22" spans="1:19" ht="12.75">
      <c r="A22" s="145">
        <v>18</v>
      </c>
      <c r="B22" s="122" t="s">
        <v>96</v>
      </c>
      <c r="C22" s="55"/>
      <c r="D22" s="55"/>
      <c r="E22" s="56" t="s">
        <v>45</v>
      </c>
      <c r="F22" s="57">
        <v>4</v>
      </c>
      <c r="G22" s="156"/>
      <c r="H22" s="58">
        <f t="shared" si="0"/>
        <v>0</v>
      </c>
      <c r="I22" s="61">
        <f t="shared" si="1"/>
        <v>0</v>
      </c>
      <c r="J22" s="3"/>
      <c r="K22" s="16" t="s">
        <v>61</v>
      </c>
      <c r="L22" s="3"/>
      <c r="M22" s="3"/>
      <c r="N22" s="3"/>
      <c r="O22" s="3"/>
      <c r="P22" s="3"/>
      <c r="Q22" s="3"/>
      <c r="R22" s="2"/>
      <c r="S22" s="1"/>
    </row>
    <row r="23" spans="1:19" ht="12.75">
      <c r="A23" s="145">
        <v>19</v>
      </c>
      <c r="B23" s="120" t="s">
        <v>97</v>
      </c>
      <c r="C23" s="55"/>
      <c r="D23" s="55"/>
      <c r="E23" s="56" t="s">
        <v>46</v>
      </c>
      <c r="F23" s="57">
        <v>1400</v>
      </c>
      <c r="G23" s="156"/>
      <c r="H23" s="60">
        <f t="shared" si="0"/>
        <v>0</v>
      </c>
      <c r="I23" s="59">
        <f t="shared" si="1"/>
        <v>0</v>
      </c>
      <c r="J23" s="3"/>
      <c r="K23" s="16"/>
      <c r="L23" s="3"/>
      <c r="M23" s="3"/>
      <c r="N23" s="3"/>
      <c r="O23" s="3"/>
      <c r="P23" s="3"/>
      <c r="Q23" s="3"/>
      <c r="R23" s="2"/>
      <c r="S23" s="1"/>
    </row>
    <row r="24" spans="1:19" ht="12.75">
      <c r="A24" s="145">
        <v>20</v>
      </c>
      <c r="B24" s="119" t="s">
        <v>111</v>
      </c>
      <c r="C24" s="55"/>
      <c r="D24" s="55"/>
      <c r="E24" s="62" t="s">
        <v>45</v>
      </c>
      <c r="F24" s="57">
        <v>2</v>
      </c>
      <c r="G24" s="156"/>
      <c r="H24" s="60">
        <f t="shared" si="0"/>
        <v>0</v>
      </c>
      <c r="I24" s="59">
        <f t="shared" si="1"/>
        <v>0</v>
      </c>
      <c r="J24" s="3"/>
      <c r="K24" s="16"/>
      <c r="L24" s="3"/>
      <c r="M24" s="3"/>
      <c r="N24" s="3"/>
      <c r="O24" s="3"/>
      <c r="P24" s="3"/>
      <c r="Q24" s="3"/>
      <c r="R24" s="2"/>
      <c r="S24" s="1"/>
    </row>
    <row r="25" spans="1:19" ht="12.75">
      <c r="A25" s="145">
        <v>21</v>
      </c>
      <c r="B25" s="183" t="s">
        <v>173</v>
      </c>
      <c r="C25" s="55"/>
      <c r="D25" s="55"/>
      <c r="E25" s="62" t="s">
        <v>45</v>
      </c>
      <c r="F25" s="57">
        <v>100</v>
      </c>
      <c r="G25" s="156"/>
      <c r="H25" s="58">
        <f t="shared" si="0"/>
        <v>0</v>
      </c>
      <c r="I25" s="61">
        <f t="shared" si="1"/>
        <v>0</v>
      </c>
      <c r="J25" s="3"/>
      <c r="K25" s="16"/>
      <c r="L25" s="3"/>
      <c r="M25" s="3"/>
      <c r="N25" s="3"/>
      <c r="O25" s="3"/>
      <c r="P25" s="3"/>
      <c r="Q25" s="3"/>
      <c r="R25" s="2"/>
      <c r="S25" s="1"/>
    </row>
    <row r="26" spans="1:19" ht="12.75">
      <c r="A26" s="145">
        <v>22</v>
      </c>
      <c r="B26" s="121" t="s">
        <v>112</v>
      </c>
      <c r="C26" s="55"/>
      <c r="D26" s="55"/>
      <c r="E26" s="56" t="s">
        <v>47</v>
      </c>
      <c r="F26" s="57">
        <v>20</v>
      </c>
      <c r="G26" s="156"/>
      <c r="H26" s="58">
        <f t="shared" si="0"/>
        <v>0</v>
      </c>
      <c r="I26" s="59">
        <f t="shared" si="1"/>
        <v>0</v>
      </c>
      <c r="J26" s="3"/>
      <c r="K26" s="16"/>
      <c r="L26" s="3"/>
      <c r="M26" s="3"/>
      <c r="N26" s="3"/>
      <c r="O26" s="3"/>
      <c r="P26" s="3"/>
      <c r="Q26" s="3"/>
      <c r="R26" s="2"/>
      <c r="S26" s="1"/>
    </row>
    <row r="27" spans="1:19" ht="12.75">
      <c r="A27" s="145">
        <v>23</v>
      </c>
      <c r="B27" s="119" t="s">
        <v>98</v>
      </c>
      <c r="C27" s="55"/>
      <c r="D27" s="55"/>
      <c r="E27" s="56" t="s">
        <v>79</v>
      </c>
      <c r="F27" s="57">
        <v>100</v>
      </c>
      <c r="G27" s="156"/>
      <c r="H27" s="60">
        <f t="shared" si="0"/>
        <v>0</v>
      </c>
      <c r="I27" s="61">
        <f t="shared" si="1"/>
        <v>0</v>
      </c>
      <c r="J27" s="3"/>
      <c r="K27" s="16"/>
      <c r="L27" s="3"/>
      <c r="M27" s="3"/>
      <c r="N27" s="3"/>
      <c r="O27" s="3"/>
      <c r="P27" s="3"/>
      <c r="Q27" s="3"/>
      <c r="R27" s="2"/>
      <c r="S27" s="1"/>
    </row>
    <row r="28" spans="1:19" ht="12.75">
      <c r="A28" s="145">
        <v>24</v>
      </c>
      <c r="B28" s="120" t="s">
        <v>99</v>
      </c>
      <c r="C28" s="55"/>
      <c r="D28" s="55"/>
      <c r="E28" s="56" t="s">
        <v>45</v>
      </c>
      <c r="F28" s="57">
        <v>100</v>
      </c>
      <c r="G28" s="156"/>
      <c r="H28" s="58">
        <f t="shared" si="0"/>
        <v>0</v>
      </c>
      <c r="I28" s="59">
        <f t="shared" si="1"/>
        <v>0</v>
      </c>
      <c r="J28" s="3"/>
      <c r="K28" s="16"/>
      <c r="L28" s="3"/>
      <c r="M28" s="3"/>
      <c r="N28" s="3"/>
      <c r="O28" s="3"/>
      <c r="P28" s="3"/>
      <c r="Q28" s="3"/>
      <c r="R28" s="2"/>
      <c r="S28" s="1"/>
    </row>
    <row r="29" spans="1:19" ht="12.75">
      <c r="A29" s="145">
        <v>25</v>
      </c>
      <c r="B29" s="122" t="s">
        <v>100</v>
      </c>
      <c r="C29" s="55"/>
      <c r="D29" s="55"/>
      <c r="E29" s="56" t="s">
        <v>45</v>
      </c>
      <c r="F29" s="57">
        <v>4</v>
      </c>
      <c r="G29" s="156"/>
      <c r="H29" s="58">
        <f t="shared" si="0"/>
        <v>0</v>
      </c>
      <c r="I29" s="61">
        <f t="shared" si="1"/>
        <v>0</v>
      </c>
      <c r="J29" s="3"/>
      <c r="K29" s="16"/>
      <c r="L29" s="3"/>
      <c r="M29" s="3"/>
      <c r="N29" s="3"/>
      <c r="O29" s="3"/>
      <c r="P29" s="3"/>
      <c r="Q29" s="3"/>
      <c r="R29" s="2"/>
      <c r="S29" s="1"/>
    </row>
    <row r="30" spans="1:19" ht="12.75">
      <c r="A30" s="145">
        <v>26</v>
      </c>
      <c r="B30" s="120" t="s">
        <v>101</v>
      </c>
      <c r="C30" s="55"/>
      <c r="D30" s="55"/>
      <c r="E30" s="56" t="s">
        <v>45</v>
      </c>
      <c r="F30" s="57">
        <v>4</v>
      </c>
      <c r="G30" s="156"/>
      <c r="H30" s="60">
        <f t="shared" si="0"/>
        <v>0</v>
      </c>
      <c r="I30" s="59">
        <f t="shared" si="1"/>
        <v>0</v>
      </c>
      <c r="J30" s="3"/>
      <c r="K30" s="16"/>
      <c r="L30" s="3"/>
      <c r="M30" s="3"/>
      <c r="N30" s="3"/>
      <c r="O30" s="3"/>
      <c r="P30" s="3"/>
      <c r="Q30" s="3"/>
      <c r="R30" s="2"/>
      <c r="S30" s="1"/>
    </row>
    <row r="31" spans="1:19" ht="12.75">
      <c r="A31" s="145">
        <v>27</v>
      </c>
      <c r="B31" s="120" t="s">
        <v>106</v>
      </c>
      <c r="C31" s="55"/>
      <c r="D31" s="55"/>
      <c r="E31" s="56" t="s">
        <v>45</v>
      </c>
      <c r="F31" s="57">
        <v>4</v>
      </c>
      <c r="G31" s="156"/>
      <c r="H31" s="58">
        <f t="shared" si="0"/>
        <v>0</v>
      </c>
      <c r="I31" s="61">
        <f t="shared" si="1"/>
        <v>0</v>
      </c>
      <c r="J31" s="3"/>
      <c r="K31" s="16"/>
      <c r="L31" s="3"/>
      <c r="M31" s="3"/>
      <c r="N31" s="3"/>
      <c r="O31" s="3"/>
      <c r="P31" s="3"/>
      <c r="Q31" s="3"/>
      <c r="R31" s="2"/>
      <c r="S31" s="1"/>
    </row>
    <row r="32" spans="1:19" ht="12.75">
      <c r="A32" s="145">
        <v>28</v>
      </c>
      <c r="B32" s="120" t="s">
        <v>113</v>
      </c>
      <c r="C32" s="55"/>
      <c r="D32" s="55"/>
      <c r="E32" s="56" t="s">
        <v>47</v>
      </c>
      <c r="F32" s="57">
        <v>1</v>
      </c>
      <c r="G32" s="156"/>
      <c r="H32" s="60">
        <f t="shared" si="0"/>
        <v>0</v>
      </c>
      <c r="I32" s="61">
        <f t="shared" si="1"/>
        <v>0</v>
      </c>
      <c r="J32" s="3"/>
      <c r="K32" s="16"/>
      <c r="L32" s="3"/>
      <c r="M32" s="3"/>
      <c r="N32" s="3"/>
      <c r="O32" s="3"/>
      <c r="P32" s="3"/>
      <c r="Q32" s="3"/>
      <c r="R32" s="2"/>
      <c r="S32" s="1"/>
    </row>
    <row r="33" spans="1:19" ht="12.75">
      <c r="A33" s="145">
        <v>29</v>
      </c>
      <c r="B33" s="119" t="s">
        <v>102</v>
      </c>
      <c r="C33" s="55"/>
      <c r="D33" s="55"/>
      <c r="E33" s="56" t="s">
        <v>45</v>
      </c>
      <c r="F33" s="57">
        <v>7</v>
      </c>
      <c r="G33" s="156"/>
      <c r="H33" s="58">
        <f t="shared" si="0"/>
        <v>0</v>
      </c>
      <c r="I33" s="59">
        <f t="shared" si="1"/>
        <v>0</v>
      </c>
      <c r="J33" s="3"/>
      <c r="K33" s="16"/>
      <c r="L33" s="3"/>
      <c r="M33" s="3"/>
      <c r="N33" s="3"/>
      <c r="O33" s="3"/>
      <c r="P33" s="3"/>
      <c r="Q33" s="3"/>
      <c r="R33" s="2"/>
      <c r="S33" s="1"/>
    </row>
    <row r="34" spans="1:19" ht="12.75">
      <c r="A34" s="145">
        <v>30</v>
      </c>
      <c r="B34" s="123" t="s">
        <v>103</v>
      </c>
      <c r="C34" s="55"/>
      <c r="D34" s="55"/>
      <c r="E34" s="56" t="s">
        <v>45</v>
      </c>
      <c r="F34" s="57">
        <v>20</v>
      </c>
      <c r="G34" s="156"/>
      <c r="H34" s="58">
        <f t="shared" si="0"/>
        <v>0</v>
      </c>
      <c r="I34" s="61">
        <f t="shared" si="1"/>
        <v>0</v>
      </c>
      <c r="J34" s="3"/>
      <c r="K34" s="16"/>
      <c r="L34" s="3"/>
      <c r="M34" s="3"/>
      <c r="N34" s="3"/>
      <c r="O34" s="3"/>
      <c r="P34" s="3"/>
      <c r="Q34" s="3"/>
      <c r="R34" s="2"/>
      <c r="S34" s="1"/>
    </row>
    <row r="35" spans="1:19" ht="12.75">
      <c r="A35" s="145">
        <v>31</v>
      </c>
      <c r="B35" s="122" t="s">
        <v>114</v>
      </c>
      <c r="C35" s="55"/>
      <c r="D35" s="55"/>
      <c r="E35" s="56" t="s">
        <v>79</v>
      </c>
      <c r="F35" s="57">
        <v>13</v>
      </c>
      <c r="G35" s="156"/>
      <c r="H35" s="60">
        <f t="shared" si="0"/>
        <v>0</v>
      </c>
      <c r="I35" s="59">
        <f t="shared" si="1"/>
        <v>0</v>
      </c>
      <c r="J35" s="3"/>
      <c r="K35" s="16"/>
      <c r="L35" s="3"/>
      <c r="M35" s="3"/>
      <c r="N35" s="3"/>
      <c r="O35" s="3"/>
      <c r="P35" s="3"/>
      <c r="Q35" s="3"/>
      <c r="R35" s="2"/>
      <c r="S35" s="1"/>
    </row>
    <row r="36" spans="1:19" ht="12.75">
      <c r="A36" s="145">
        <v>32</v>
      </c>
      <c r="B36" s="122" t="s">
        <v>104</v>
      </c>
      <c r="C36" s="55"/>
      <c r="D36" s="55"/>
      <c r="E36" s="56" t="s">
        <v>45</v>
      </c>
      <c r="F36" s="57">
        <v>10</v>
      </c>
      <c r="G36" s="156"/>
      <c r="H36" s="58">
        <f t="shared" si="0"/>
        <v>0</v>
      </c>
      <c r="I36" s="61">
        <f t="shared" si="1"/>
        <v>0</v>
      </c>
      <c r="J36" s="3"/>
      <c r="K36" s="16" t="s">
        <v>61</v>
      </c>
      <c r="L36" s="3"/>
      <c r="M36" s="3"/>
      <c r="N36" s="3"/>
      <c r="O36" s="3"/>
      <c r="P36" s="3"/>
      <c r="Q36" s="3"/>
      <c r="R36" s="2"/>
      <c r="S36" s="1"/>
    </row>
    <row r="37" spans="1:19" ht="12.75">
      <c r="A37" s="146" t="s">
        <v>123</v>
      </c>
      <c r="B37" s="126" t="s">
        <v>8</v>
      </c>
      <c r="C37" s="63"/>
      <c r="D37" s="63"/>
      <c r="E37" s="64" t="s">
        <v>47</v>
      </c>
      <c r="F37" s="65">
        <v>12</v>
      </c>
      <c r="G37" s="157"/>
      <c r="H37" s="66">
        <f aca="true" t="shared" si="2" ref="H37:H69">SUM(F37*G37)</f>
        <v>0</v>
      </c>
      <c r="I37" s="67">
        <f aca="true" t="shared" si="3" ref="I37:I69">SUM(H37*1.2)</f>
        <v>0</v>
      </c>
      <c r="J37" s="3"/>
      <c r="K37" s="16"/>
      <c r="L37" s="3"/>
      <c r="M37" s="3"/>
      <c r="N37" s="3"/>
      <c r="O37" s="3"/>
      <c r="P37" s="3"/>
      <c r="Q37" s="3"/>
      <c r="R37" s="2"/>
      <c r="S37" s="1"/>
    </row>
    <row r="38" spans="1:19" ht="12.75">
      <c r="A38" s="147" t="s">
        <v>169</v>
      </c>
      <c r="B38" s="184" t="s">
        <v>168</v>
      </c>
      <c r="C38" s="185"/>
      <c r="D38" s="185"/>
      <c r="E38" s="186" t="s">
        <v>46</v>
      </c>
      <c r="F38" s="186">
        <v>1440</v>
      </c>
      <c r="G38" s="157"/>
      <c r="H38" s="72">
        <f t="shared" si="2"/>
        <v>0</v>
      </c>
      <c r="I38" s="73">
        <f t="shared" si="3"/>
        <v>0</v>
      </c>
      <c r="J38" s="3"/>
      <c r="K38" s="16"/>
      <c r="L38" s="3"/>
      <c r="M38" s="3"/>
      <c r="N38" s="3"/>
      <c r="O38" s="3"/>
      <c r="P38" s="3"/>
      <c r="Q38" s="3"/>
      <c r="R38" s="2"/>
      <c r="S38" s="1"/>
    </row>
    <row r="39" spans="1:19" ht="12.75">
      <c r="A39" s="147" t="s">
        <v>170</v>
      </c>
      <c r="B39" s="184" t="s">
        <v>168</v>
      </c>
      <c r="C39" s="185"/>
      <c r="D39" s="185"/>
      <c r="E39" s="186" t="s">
        <v>171</v>
      </c>
      <c r="F39" s="186">
        <v>600</v>
      </c>
      <c r="G39" s="157"/>
      <c r="H39" s="72">
        <f t="shared" si="2"/>
        <v>0</v>
      </c>
      <c r="I39" s="67">
        <f t="shared" si="3"/>
        <v>0</v>
      </c>
      <c r="J39" s="3"/>
      <c r="K39" s="16"/>
      <c r="L39" s="3"/>
      <c r="M39" s="3"/>
      <c r="N39" s="3"/>
      <c r="O39" s="3"/>
      <c r="P39" s="3"/>
      <c r="Q39" s="3"/>
      <c r="R39" s="2"/>
      <c r="S39" s="1"/>
    </row>
    <row r="40" spans="1:19" ht="12.75">
      <c r="A40" s="147" t="s">
        <v>124</v>
      </c>
      <c r="B40" s="125" t="s">
        <v>9</v>
      </c>
      <c r="C40" s="75"/>
      <c r="D40" s="75"/>
      <c r="E40" s="74" t="s">
        <v>47</v>
      </c>
      <c r="F40" s="20">
        <v>12</v>
      </c>
      <c r="G40" s="158"/>
      <c r="H40" s="66">
        <f t="shared" si="2"/>
        <v>0</v>
      </c>
      <c r="I40" s="67">
        <f t="shared" si="3"/>
        <v>0</v>
      </c>
      <c r="J40" s="3"/>
      <c r="K40" s="16"/>
      <c r="L40" s="3"/>
      <c r="M40" s="3"/>
      <c r="N40" s="3"/>
      <c r="O40" s="3"/>
      <c r="P40" s="3"/>
      <c r="Q40" s="3"/>
      <c r="R40" s="2"/>
      <c r="S40" s="1"/>
    </row>
    <row r="41" spans="1:19" ht="12.75">
      <c r="A41" s="147" t="s">
        <v>125</v>
      </c>
      <c r="B41" s="137" t="s">
        <v>115</v>
      </c>
      <c r="C41" s="69"/>
      <c r="D41" s="69"/>
      <c r="E41" s="70" t="s">
        <v>46</v>
      </c>
      <c r="F41" s="71">
        <v>40</v>
      </c>
      <c r="G41" s="158"/>
      <c r="H41" s="66">
        <f t="shared" si="2"/>
        <v>0</v>
      </c>
      <c r="I41" s="73">
        <f t="shared" si="3"/>
        <v>0</v>
      </c>
      <c r="J41" s="3"/>
      <c r="K41" s="16"/>
      <c r="L41" s="3"/>
      <c r="M41" s="3"/>
      <c r="N41" s="3"/>
      <c r="O41" s="3"/>
      <c r="P41" s="3"/>
      <c r="Q41" s="3"/>
      <c r="R41" s="2"/>
      <c r="S41" s="1"/>
    </row>
    <row r="42" spans="1:19" ht="60">
      <c r="A42" s="147" t="s">
        <v>126</v>
      </c>
      <c r="B42" s="127" t="s">
        <v>88</v>
      </c>
      <c r="C42" s="75"/>
      <c r="D42" s="75"/>
      <c r="E42" s="74" t="s">
        <v>47</v>
      </c>
      <c r="F42" s="20">
        <v>12</v>
      </c>
      <c r="G42" s="158"/>
      <c r="H42" s="72">
        <f t="shared" si="2"/>
        <v>0</v>
      </c>
      <c r="I42" s="67">
        <f t="shared" si="3"/>
        <v>0</v>
      </c>
      <c r="J42" s="3"/>
      <c r="K42" s="16"/>
      <c r="L42" s="3"/>
      <c r="M42" s="3"/>
      <c r="N42" s="3"/>
      <c r="O42" s="3"/>
      <c r="P42" s="3"/>
      <c r="Q42" s="3"/>
      <c r="R42" s="2"/>
      <c r="S42" s="1"/>
    </row>
    <row r="43" spans="1:19" ht="12.75">
      <c r="A43" s="147" t="s">
        <v>127</v>
      </c>
      <c r="B43" s="125" t="s">
        <v>53</v>
      </c>
      <c r="C43" s="75"/>
      <c r="D43" s="75"/>
      <c r="E43" s="74" t="s">
        <v>45</v>
      </c>
      <c r="F43" s="20">
        <v>12</v>
      </c>
      <c r="G43" s="158"/>
      <c r="H43" s="66">
        <f t="shared" si="2"/>
        <v>0</v>
      </c>
      <c r="I43" s="73">
        <f t="shared" si="3"/>
        <v>0</v>
      </c>
      <c r="J43" s="3"/>
      <c r="K43" s="16"/>
      <c r="L43" s="3"/>
      <c r="M43" s="3"/>
      <c r="N43" s="3"/>
      <c r="O43" s="3"/>
      <c r="P43" s="3"/>
      <c r="Q43" s="3"/>
      <c r="R43" s="2"/>
      <c r="S43" s="1"/>
    </row>
    <row r="44" spans="1:19" ht="12.75">
      <c r="A44" s="147" t="s">
        <v>128</v>
      </c>
      <c r="B44" s="125" t="s">
        <v>10</v>
      </c>
      <c r="C44" s="75"/>
      <c r="D44" s="75"/>
      <c r="E44" s="74" t="s">
        <v>47</v>
      </c>
      <c r="F44" s="20">
        <v>12</v>
      </c>
      <c r="G44" s="158"/>
      <c r="H44" s="66">
        <f t="shared" si="2"/>
        <v>0</v>
      </c>
      <c r="I44" s="67">
        <f t="shared" si="3"/>
        <v>0</v>
      </c>
      <c r="J44" s="3"/>
      <c r="K44" s="16"/>
      <c r="L44" s="3"/>
      <c r="M44" s="3"/>
      <c r="N44" s="3"/>
      <c r="O44" s="3"/>
      <c r="P44" s="3"/>
      <c r="Q44" s="3"/>
      <c r="R44" s="2"/>
      <c r="S44" s="1"/>
    </row>
    <row r="45" spans="1:19" ht="12.75">
      <c r="A45" s="147" t="s">
        <v>129</v>
      </c>
      <c r="B45" s="126" t="s">
        <v>11</v>
      </c>
      <c r="C45" s="69"/>
      <c r="D45" s="69"/>
      <c r="E45" s="70" t="s">
        <v>46</v>
      </c>
      <c r="F45" s="76">
        <v>1000</v>
      </c>
      <c r="G45" s="158"/>
      <c r="H45" s="72">
        <f t="shared" si="2"/>
        <v>0</v>
      </c>
      <c r="I45" s="73">
        <f t="shared" si="3"/>
        <v>0</v>
      </c>
      <c r="J45" s="3"/>
      <c r="K45" s="16"/>
      <c r="L45" s="3"/>
      <c r="M45" s="3"/>
      <c r="N45" s="3"/>
      <c r="O45" s="3"/>
      <c r="P45" s="3"/>
      <c r="Q45" s="3"/>
      <c r="R45" s="2"/>
      <c r="S45" s="1"/>
    </row>
    <row r="46" spans="1:19" ht="12.75">
      <c r="A46" s="147" t="s">
        <v>130</v>
      </c>
      <c r="B46" s="125" t="s">
        <v>12</v>
      </c>
      <c r="C46" s="75"/>
      <c r="D46" s="75"/>
      <c r="E46" s="74" t="s">
        <v>46</v>
      </c>
      <c r="F46" s="20">
        <v>8</v>
      </c>
      <c r="G46" s="158"/>
      <c r="H46" s="66">
        <f t="shared" si="2"/>
        <v>0</v>
      </c>
      <c r="I46" s="67">
        <f t="shared" si="3"/>
        <v>0</v>
      </c>
      <c r="J46" s="3"/>
      <c r="K46" s="16"/>
      <c r="L46" s="3"/>
      <c r="M46" s="3"/>
      <c r="N46" s="3"/>
      <c r="O46" s="3"/>
      <c r="P46" s="3"/>
      <c r="Q46" s="3"/>
      <c r="R46" s="2"/>
      <c r="S46" s="1"/>
    </row>
    <row r="47" spans="1:19" ht="12.75">
      <c r="A47" s="147" t="s">
        <v>131</v>
      </c>
      <c r="B47" s="126" t="s">
        <v>13</v>
      </c>
      <c r="C47" s="75"/>
      <c r="D47" s="75"/>
      <c r="E47" s="74" t="s">
        <v>47</v>
      </c>
      <c r="F47" s="20">
        <v>8</v>
      </c>
      <c r="G47" s="158"/>
      <c r="H47" s="66">
        <f t="shared" si="2"/>
        <v>0</v>
      </c>
      <c r="I47" s="73">
        <f t="shared" si="3"/>
        <v>0</v>
      </c>
      <c r="J47" s="3"/>
      <c r="K47" s="16"/>
      <c r="L47" s="3"/>
      <c r="M47" s="3"/>
      <c r="N47" s="3"/>
      <c r="O47" s="3"/>
      <c r="P47" s="3"/>
      <c r="Q47" s="3"/>
      <c r="R47" s="2"/>
      <c r="S47" s="1"/>
    </row>
    <row r="48" spans="1:19" ht="12.75">
      <c r="A48" s="147" t="s">
        <v>132</v>
      </c>
      <c r="B48" s="125" t="s">
        <v>14</v>
      </c>
      <c r="C48" s="69"/>
      <c r="D48" s="69"/>
      <c r="E48" s="70" t="s">
        <v>48</v>
      </c>
      <c r="F48" s="71">
        <v>8</v>
      </c>
      <c r="G48" s="158"/>
      <c r="H48" s="72">
        <f t="shared" si="2"/>
        <v>0</v>
      </c>
      <c r="I48" s="67">
        <f t="shared" si="3"/>
        <v>0</v>
      </c>
      <c r="J48" s="3"/>
      <c r="K48" s="16"/>
      <c r="L48" s="3"/>
      <c r="M48" s="3"/>
      <c r="N48" s="3"/>
      <c r="O48" s="3"/>
      <c r="P48" s="3"/>
      <c r="Q48" s="3"/>
      <c r="R48" s="2"/>
      <c r="S48" s="1"/>
    </row>
    <row r="49" spans="1:19" ht="12.75">
      <c r="A49" s="147" t="s">
        <v>133</v>
      </c>
      <c r="B49" s="126" t="s">
        <v>116</v>
      </c>
      <c r="C49" s="69"/>
      <c r="D49" s="69"/>
      <c r="E49" s="70" t="s">
        <v>45</v>
      </c>
      <c r="F49" s="71">
        <v>15</v>
      </c>
      <c r="G49" s="158"/>
      <c r="H49" s="66">
        <f t="shared" si="2"/>
        <v>0</v>
      </c>
      <c r="I49" s="67">
        <f t="shared" si="3"/>
        <v>0</v>
      </c>
      <c r="J49" s="3"/>
      <c r="K49" s="16"/>
      <c r="L49" s="3"/>
      <c r="M49" s="3"/>
      <c r="N49" s="3"/>
      <c r="O49" s="3"/>
      <c r="P49" s="3"/>
      <c r="Q49" s="3"/>
      <c r="R49" s="2"/>
      <c r="S49" s="1"/>
    </row>
    <row r="50" spans="1:19" ht="12.75">
      <c r="A50" s="147" t="s">
        <v>134</v>
      </c>
      <c r="B50" s="127" t="s">
        <v>107</v>
      </c>
      <c r="C50" s="75"/>
      <c r="D50" s="75"/>
      <c r="E50" s="74" t="s">
        <v>45</v>
      </c>
      <c r="F50" s="20">
        <v>70</v>
      </c>
      <c r="G50" s="158"/>
      <c r="H50" s="72">
        <f t="shared" si="2"/>
        <v>0</v>
      </c>
      <c r="I50" s="73">
        <f t="shared" si="3"/>
        <v>0</v>
      </c>
      <c r="J50" s="3"/>
      <c r="K50" s="16"/>
      <c r="L50" s="3"/>
      <c r="M50" s="3"/>
      <c r="N50" s="3"/>
      <c r="O50" s="3"/>
      <c r="P50" s="3"/>
      <c r="Q50" s="3"/>
      <c r="R50" s="2"/>
      <c r="S50" s="1"/>
    </row>
    <row r="51" spans="1:19" ht="12.75">
      <c r="A51" s="147" t="s">
        <v>135</v>
      </c>
      <c r="B51" s="126" t="s">
        <v>15</v>
      </c>
      <c r="C51" s="69"/>
      <c r="D51" s="69"/>
      <c r="E51" s="70" t="s">
        <v>49</v>
      </c>
      <c r="F51" s="77">
        <v>30</v>
      </c>
      <c r="G51" s="158"/>
      <c r="H51" s="66">
        <f t="shared" si="2"/>
        <v>0</v>
      </c>
      <c r="I51" s="67">
        <f t="shared" si="3"/>
        <v>0</v>
      </c>
      <c r="J51" s="3"/>
      <c r="K51" s="16"/>
      <c r="L51" s="3"/>
      <c r="M51" s="3"/>
      <c r="N51" s="3"/>
      <c r="O51" s="3"/>
      <c r="P51" s="3"/>
      <c r="Q51" s="3"/>
      <c r="R51" s="2"/>
      <c r="S51" s="1"/>
    </row>
    <row r="52" spans="1:19" ht="12.75">
      <c r="A52" s="147" t="s">
        <v>136</v>
      </c>
      <c r="B52" s="127" t="s">
        <v>16</v>
      </c>
      <c r="C52" s="75"/>
      <c r="D52" s="75"/>
      <c r="E52" s="74" t="s">
        <v>50</v>
      </c>
      <c r="F52" s="78">
        <v>600</v>
      </c>
      <c r="G52" s="158"/>
      <c r="H52" s="66">
        <f t="shared" si="2"/>
        <v>0</v>
      </c>
      <c r="I52" s="73">
        <f t="shared" si="3"/>
        <v>0</v>
      </c>
      <c r="J52" s="3"/>
      <c r="K52" s="16"/>
      <c r="L52" s="3"/>
      <c r="M52" s="3"/>
      <c r="N52" s="3"/>
      <c r="O52" s="3"/>
      <c r="P52" s="3"/>
      <c r="Q52" s="3"/>
      <c r="R52" s="2"/>
      <c r="S52" s="1"/>
    </row>
    <row r="53" spans="1:19" ht="12.75">
      <c r="A53" s="147" t="s">
        <v>137</v>
      </c>
      <c r="B53" s="125" t="s">
        <v>17</v>
      </c>
      <c r="C53" s="69"/>
      <c r="D53" s="69"/>
      <c r="E53" s="70" t="s">
        <v>47</v>
      </c>
      <c r="F53" s="71">
        <v>40</v>
      </c>
      <c r="G53" s="158"/>
      <c r="H53" s="72">
        <f t="shared" si="2"/>
        <v>0</v>
      </c>
      <c r="I53" s="67">
        <f t="shared" si="3"/>
        <v>0</v>
      </c>
      <c r="J53" s="3"/>
      <c r="K53" s="19"/>
      <c r="L53" s="3"/>
      <c r="M53" s="3"/>
      <c r="N53" s="3"/>
      <c r="O53" s="3"/>
      <c r="P53" s="3"/>
      <c r="Q53" s="3"/>
      <c r="R53" s="2"/>
      <c r="S53" s="1"/>
    </row>
    <row r="54" spans="1:19" ht="12.75">
      <c r="A54" s="147" t="s">
        <v>138</v>
      </c>
      <c r="B54" s="128" t="s">
        <v>18</v>
      </c>
      <c r="C54" s="69"/>
      <c r="D54" s="69"/>
      <c r="E54" s="74" t="s">
        <v>45</v>
      </c>
      <c r="F54" s="20">
        <v>400</v>
      </c>
      <c r="G54" s="158"/>
      <c r="H54" s="66">
        <f t="shared" si="2"/>
        <v>0</v>
      </c>
      <c r="I54" s="73">
        <f t="shared" si="3"/>
        <v>0</v>
      </c>
      <c r="J54" s="3"/>
      <c r="K54" s="19"/>
      <c r="L54" s="3"/>
      <c r="M54" s="3"/>
      <c r="N54" s="3"/>
      <c r="O54" s="3"/>
      <c r="P54" s="3"/>
      <c r="Q54" s="3"/>
      <c r="R54" s="2"/>
      <c r="S54" s="1"/>
    </row>
    <row r="55" spans="1:19" ht="12.75">
      <c r="A55" s="147" t="s">
        <v>139</v>
      </c>
      <c r="B55" s="129" t="s">
        <v>19</v>
      </c>
      <c r="C55" s="69"/>
      <c r="D55" s="69"/>
      <c r="E55" s="74" t="s">
        <v>45</v>
      </c>
      <c r="F55" s="20">
        <v>50</v>
      </c>
      <c r="G55" s="157"/>
      <c r="H55" s="66">
        <f t="shared" si="2"/>
        <v>0</v>
      </c>
      <c r="I55" s="67">
        <f t="shared" si="3"/>
        <v>0</v>
      </c>
      <c r="J55" s="3"/>
      <c r="K55" s="19"/>
      <c r="L55" s="3"/>
      <c r="M55" s="3"/>
      <c r="N55" s="3"/>
      <c r="O55" s="3"/>
      <c r="P55" s="3"/>
      <c r="Q55" s="3"/>
      <c r="R55" s="2"/>
      <c r="S55" s="1"/>
    </row>
    <row r="56" spans="1:19" ht="12.75">
      <c r="A56" s="147" t="s">
        <v>140</v>
      </c>
      <c r="B56" s="125" t="s">
        <v>117</v>
      </c>
      <c r="C56" s="69"/>
      <c r="D56" s="69"/>
      <c r="E56" s="74" t="s">
        <v>47</v>
      </c>
      <c r="F56" s="20">
        <v>70</v>
      </c>
      <c r="G56" s="157"/>
      <c r="H56" s="72">
        <f t="shared" si="2"/>
        <v>0</v>
      </c>
      <c r="I56" s="73">
        <f t="shared" si="3"/>
        <v>0</v>
      </c>
      <c r="J56" s="3"/>
      <c r="K56" s="19"/>
      <c r="L56" s="3"/>
      <c r="M56" s="3"/>
      <c r="N56" s="3"/>
      <c r="O56" s="3"/>
      <c r="P56" s="3"/>
      <c r="Q56" s="3"/>
      <c r="R56" s="2"/>
      <c r="S56" s="1"/>
    </row>
    <row r="57" spans="1:19" ht="12.75">
      <c r="A57" s="147" t="s">
        <v>141</v>
      </c>
      <c r="B57" s="130" t="s">
        <v>118</v>
      </c>
      <c r="C57" s="80"/>
      <c r="D57" s="80"/>
      <c r="E57" s="74" t="s">
        <v>47</v>
      </c>
      <c r="F57" s="20">
        <v>30</v>
      </c>
      <c r="G57" s="157"/>
      <c r="H57" s="66">
        <f t="shared" si="2"/>
        <v>0</v>
      </c>
      <c r="I57" s="67">
        <f t="shared" si="3"/>
        <v>0</v>
      </c>
      <c r="J57" s="3"/>
      <c r="K57" s="19"/>
      <c r="L57" s="3"/>
      <c r="M57" s="3"/>
      <c r="N57" s="3"/>
      <c r="O57" s="3"/>
      <c r="P57" s="3"/>
      <c r="Q57" s="3"/>
      <c r="R57" s="2"/>
      <c r="S57" s="1"/>
    </row>
    <row r="58" spans="1:19" ht="12.75">
      <c r="A58" s="147" t="s">
        <v>142</v>
      </c>
      <c r="B58" s="125" t="s">
        <v>20</v>
      </c>
      <c r="C58" s="69"/>
      <c r="D58" s="69"/>
      <c r="E58" s="74" t="s">
        <v>45</v>
      </c>
      <c r="F58" s="81">
        <v>70</v>
      </c>
      <c r="G58" s="157"/>
      <c r="H58" s="66">
        <f t="shared" si="2"/>
        <v>0</v>
      </c>
      <c r="I58" s="73">
        <f t="shared" si="3"/>
        <v>0</v>
      </c>
      <c r="J58" s="3"/>
      <c r="K58" s="19"/>
      <c r="L58" s="3"/>
      <c r="M58" s="3"/>
      <c r="N58" s="3"/>
      <c r="O58" s="3"/>
      <c r="P58" s="3"/>
      <c r="Q58" s="3"/>
      <c r="R58" s="2"/>
      <c r="S58" s="1"/>
    </row>
    <row r="59" spans="1:19" ht="12.75">
      <c r="A59" s="147" t="s">
        <v>143</v>
      </c>
      <c r="B59" s="128" t="s">
        <v>21</v>
      </c>
      <c r="C59" s="75"/>
      <c r="D59" s="63"/>
      <c r="E59" s="79" t="s">
        <v>45</v>
      </c>
      <c r="F59" s="71">
        <v>30</v>
      </c>
      <c r="G59" s="157"/>
      <c r="H59" s="72">
        <f t="shared" si="2"/>
        <v>0</v>
      </c>
      <c r="I59" s="67">
        <f t="shared" si="3"/>
        <v>0</v>
      </c>
      <c r="J59" s="3"/>
      <c r="K59" s="19"/>
      <c r="L59" s="3"/>
      <c r="M59" s="3"/>
      <c r="N59" s="3"/>
      <c r="O59" s="3"/>
      <c r="P59" s="3"/>
      <c r="Q59" s="3"/>
      <c r="R59" s="2"/>
      <c r="S59" s="1"/>
    </row>
    <row r="60" spans="1:19" ht="12.75">
      <c r="A60" s="147" t="s">
        <v>144</v>
      </c>
      <c r="B60" s="129" t="s">
        <v>22</v>
      </c>
      <c r="C60" s="75"/>
      <c r="D60" s="63"/>
      <c r="E60" s="79" t="s">
        <v>47</v>
      </c>
      <c r="F60" s="82">
        <v>8</v>
      </c>
      <c r="G60" s="157"/>
      <c r="H60" s="66">
        <f t="shared" si="2"/>
        <v>0</v>
      </c>
      <c r="I60" s="73">
        <f t="shared" si="3"/>
        <v>0</v>
      </c>
      <c r="J60" s="3"/>
      <c r="K60" s="19"/>
      <c r="L60" s="3"/>
      <c r="M60" s="3"/>
      <c r="N60" s="3"/>
      <c r="O60" s="3"/>
      <c r="P60" s="3"/>
      <c r="Q60" s="3"/>
      <c r="R60" s="2"/>
      <c r="S60" s="1"/>
    </row>
    <row r="61" spans="1:19" ht="12.75">
      <c r="A61" s="147" t="s">
        <v>145</v>
      </c>
      <c r="B61" s="128" t="s">
        <v>23</v>
      </c>
      <c r="C61" s="75"/>
      <c r="D61" s="83"/>
      <c r="E61" s="64" t="s">
        <v>47</v>
      </c>
      <c r="F61" s="65">
        <v>8</v>
      </c>
      <c r="G61" s="157"/>
      <c r="H61" s="66">
        <f t="shared" si="2"/>
        <v>0</v>
      </c>
      <c r="I61" s="67">
        <f t="shared" si="3"/>
        <v>0</v>
      </c>
      <c r="J61" s="3"/>
      <c r="K61" s="19"/>
      <c r="L61" s="3"/>
      <c r="M61" s="3"/>
      <c r="N61" s="3"/>
      <c r="O61" s="3"/>
      <c r="P61" s="3"/>
      <c r="Q61" s="3"/>
      <c r="R61" s="2"/>
      <c r="S61" s="1"/>
    </row>
    <row r="62" spans="1:19" ht="12.75">
      <c r="A62" s="147" t="s">
        <v>146</v>
      </c>
      <c r="B62" s="129" t="s">
        <v>24</v>
      </c>
      <c r="C62" s="84"/>
      <c r="D62" s="85"/>
      <c r="E62" s="79" t="s">
        <v>45</v>
      </c>
      <c r="F62" s="81">
        <v>100</v>
      </c>
      <c r="G62" s="157"/>
      <c r="H62" s="72">
        <f t="shared" si="2"/>
        <v>0</v>
      </c>
      <c r="I62" s="73">
        <f t="shared" si="3"/>
        <v>0</v>
      </c>
      <c r="J62" s="3"/>
      <c r="K62" s="19"/>
      <c r="L62" s="3"/>
      <c r="M62" s="3"/>
      <c r="N62" s="3"/>
      <c r="O62" s="3"/>
      <c r="P62" s="3"/>
      <c r="Q62" s="3"/>
      <c r="R62" s="2"/>
      <c r="S62" s="1"/>
    </row>
    <row r="63" spans="1:19" ht="12.75">
      <c r="A63" s="147" t="s">
        <v>147</v>
      </c>
      <c r="B63" s="128" t="s">
        <v>25</v>
      </c>
      <c r="C63" s="84"/>
      <c r="D63" s="86"/>
      <c r="E63" s="64" t="s">
        <v>47</v>
      </c>
      <c r="F63" s="65">
        <v>30</v>
      </c>
      <c r="G63" s="157"/>
      <c r="H63" s="66">
        <f t="shared" si="2"/>
        <v>0</v>
      </c>
      <c r="I63" s="67">
        <f t="shared" si="3"/>
        <v>0</v>
      </c>
      <c r="J63" s="3"/>
      <c r="K63" s="19"/>
      <c r="L63" s="3"/>
      <c r="M63" s="3"/>
      <c r="N63" s="3"/>
      <c r="O63" s="3"/>
      <c r="P63" s="3"/>
      <c r="Q63" s="3"/>
      <c r="R63" s="2"/>
      <c r="S63" s="1"/>
    </row>
    <row r="64" spans="1:19" ht="12.75">
      <c r="A64" s="147" t="s">
        <v>148</v>
      </c>
      <c r="B64" s="126" t="s">
        <v>26</v>
      </c>
      <c r="C64" s="84"/>
      <c r="D64" s="84"/>
      <c r="E64" s="74" t="s">
        <v>45</v>
      </c>
      <c r="F64" s="20">
        <v>50</v>
      </c>
      <c r="G64" s="157"/>
      <c r="H64" s="66">
        <f t="shared" si="2"/>
        <v>0</v>
      </c>
      <c r="I64" s="73">
        <f t="shared" si="3"/>
        <v>0</v>
      </c>
      <c r="J64" s="3"/>
      <c r="K64" s="19"/>
      <c r="L64" s="3"/>
      <c r="M64" s="3"/>
      <c r="N64" s="3"/>
      <c r="O64" s="3"/>
      <c r="P64" s="3"/>
      <c r="Q64" s="3"/>
      <c r="R64" s="2"/>
      <c r="S64" s="1"/>
    </row>
    <row r="65" spans="1:19" ht="12.75">
      <c r="A65" s="147" t="s">
        <v>149</v>
      </c>
      <c r="B65" s="128" t="s">
        <v>27</v>
      </c>
      <c r="C65" s="84"/>
      <c r="D65" s="85"/>
      <c r="E65" s="79" t="s">
        <v>45</v>
      </c>
      <c r="F65" s="81">
        <v>200</v>
      </c>
      <c r="G65" s="157"/>
      <c r="H65" s="72">
        <f t="shared" si="2"/>
        <v>0</v>
      </c>
      <c r="I65" s="67">
        <f t="shared" si="3"/>
        <v>0</v>
      </c>
      <c r="J65" s="3"/>
      <c r="K65" s="16"/>
      <c r="L65" s="3"/>
      <c r="M65" s="3"/>
      <c r="N65" s="3"/>
      <c r="O65" s="3"/>
      <c r="P65" s="3"/>
      <c r="Q65" s="3"/>
      <c r="R65" s="2"/>
      <c r="S65" s="1"/>
    </row>
    <row r="66" spans="1:19" ht="12.75">
      <c r="A66" s="147" t="s">
        <v>150</v>
      </c>
      <c r="B66" s="131" t="s">
        <v>28</v>
      </c>
      <c r="C66" s="84"/>
      <c r="D66" s="86"/>
      <c r="E66" s="68" t="s">
        <v>47</v>
      </c>
      <c r="F66" s="81">
        <v>3</v>
      </c>
      <c r="G66" s="157"/>
      <c r="H66" s="66">
        <f t="shared" si="2"/>
        <v>0</v>
      </c>
      <c r="I66" s="73">
        <f t="shared" si="3"/>
        <v>0</v>
      </c>
      <c r="J66" s="3"/>
      <c r="K66" s="16" t="s">
        <v>61</v>
      </c>
      <c r="L66" s="3"/>
      <c r="M66" s="3"/>
      <c r="N66" s="3"/>
      <c r="O66" s="3"/>
      <c r="P66" s="3"/>
      <c r="Q66" s="3"/>
      <c r="R66" s="2"/>
      <c r="S66" s="1"/>
    </row>
    <row r="67" spans="1:19" ht="12.75">
      <c r="A67" s="147" t="s">
        <v>151</v>
      </c>
      <c r="B67" s="124" t="s">
        <v>29</v>
      </c>
      <c r="C67" s="84"/>
      <c r="D67" s="85"/>
      <c r="E67" s="79" t="s">
        <v>45</v>
      </c>
      <c r="F67" s="81">
        <v>8</v>
      </c>
      <c r="G67" s="157"/>
      <c r="H67" s="66">
        <f t="shared" si="2"/>
        <v>0</v>
      </c>
      <c r="I67" s="67">
        <f t="shared" si="3"/>
        <v>0</v>
      </c>
      <c r="J67" s="3"/>
      <c r="K67" s="16"/>
      <c r="L67" s="3"/>
      <c r="M67" s="3"/>
      <c r="N67" s="3"/>
      <c r="O67" s="3"/>
      <c r="P67" s="3"/>
      <c r="Q67" s="3"/>
      <c r="R67" s="2"/>
      <c r="S67" s="1"/>
    </row>
    <row r="68" spans="1:19" ht="36">
      <c r="A68" s="147" t="s">
        <v>152</v>
      </c>
      <c r="B68" s="131" t="s">
        <v>119</v>
      </c>
      <c r="C68" s="84"/>
      <c r="D68" s="86"/>
      <c r="E68" s="68" t="s">
        <v>47</v>
      </c>
      <c r="F68" s="65">
        <v>4</v>
      </c>
      <c r="G68" s="157"/>
      <c r="H68" s="72">
        <f t="shared" si="2"/>
        <v>0</v>
      </c>
      <c r="I68" s="73">
        <f t="shared" si="3"/>
        <v>0</v>
      </c>
      <c r="J68" s="3"/>
      <c r="K68" s="16"/>
      <c r="L68" s="3"/>
      <c r="M68" s="3"/>
      <c r="N68" s="3"/>
      <c r="O68" s="3"/>
      <c r="P68" s="3"/>
      <c r="Q68" s="3"/>
      <c r="R68" s="2"/>
      <c r="S68" s="1"/>
    </row>
    <row r="69" spans="1:19" ht="12.75">
      <c r="A69" s="147" t="s">
        <v>153</v>
      </c>
      <c r="B69" s="129" t="s">
        <v>30</v>
      </c>
      <c r="C69" s="84"/>
      <c r="D69" s="85"/>
      <c r="E69" s="79" t="s">
        <v>46</v>
      </c>
      <c r="F69" s="81">
        <v>120</v>
      </c>
      <c r="G69" s="157"/>
      <c r="H69" s="66">
        <f t="shared" si="2"/>
        <v>0</v>
      </c>
      <c r="I69" s="67">
        <f t="shared" si="3"/>
        <v>0</v>
      </c>
      <c r="J69" s="3"/>
      <c r="K69" s="16"/>
      <c r="L69" s="3"/>
      <c r="M69" s="3"/>
      <c r="N69" s="3"/>
      <c r="O69" s="3"/>
      <c r="P69" s="3"/>
      <c r="Q69" s="3"/>
      <c r="R69" s="2"/>
      <c r="S69" s="1"/>
    </row>
    <row r="70" spans="1:19" ht="12.75">
      <c r="A70" s="147" t="s">
        <v>154</v>
      </c>
      <c r="B70" s="128" t="s">
        <v>31</v>
      </c>
      <c r="C70" s="80"/>
      <c r="D70" s="85"/>
      <c r="E70" s="64" t="s">
        <v>45</v>
      </c>
      <c r="F70" s="65">
        <v>20</v>
      </c>
      <c r="G70" s="157"/>
      <c r="H70" s="72">
        <f aca="true" t="shared" si="4" ref="H70:H85">SUM(F70*G70)</f>
        <v>0</v>
      </c>
      <c r="I70" s="67">
        <f aca="true" t="shared" si="5" ref="I70:I85">SUM(H70*1.2)</f>
        <v>0</v>
      </c>
      <c r="J70" s="3"/>
      <c r="K70" s="16"/>
      <c r="L70" s="3"/>
      <c r="M70" s="3"/>
      <c r="N70" s="3"/>
      <c r="O70" s="3"/>
      <c r="P70" s="3"/>
      <c r="Q70" s="3"/>
      <c r="R70" s="2"/>
      <c r="S70" s="1"/>
    </row>
    <row r="71" spans="1:19" ht="12.75">
      <c r="A71" s="147" t="s">
        <v>155</v>
      </c>
      <c r="B71" s="129" t="s">
        <v>32</v>
      </c>
      <c r="C71" s="80"/>
      <c r="D71" s="85"/>
      <c r="E71" s="79" t="s">
        <v>45</v>
      </c>
      <c r="F71" s="81">
        <v>20</v>
      </c>
      <c r="G71" s="158"/>
      <c r="H71" s="66">
        <f t="shared" si="4"/>
        <v>0</v>
      </c>
      <c r="I71" s="73">
        <f t="shared" si="5"/>
        <v>0</v>
      </c>
      <c r="J71" s="3"/>
      <c r="K71" s="16"/>
      <c r="L71" s="3"/>
      <c r="M71" s="3"/>
      <c r="N71" s="3"/>
      <c r="O71" s="3"/>
      <c r="P71" s="3"/>
      <c r="Q71" s="3"/>
      <c r="R71" s="2"/>
      <c r="S71" s="1"/>
    </row>
    <row r="72" spans="1:19" ht="12.75">
      <c r="A72" s="147" t="s">
        <v>156</v>
      </c>
      <c r="B72" s="128" t="s">
        <v>33</v>
      </c>
      <c r="C72" s="80"/>
      <c r="D72" s="85"/>
      <c r="E72" s="64" t="s">
        <v>45</v>
      </c>
      <c r="F72" s="65">
        <v>20</v>
      </c>
      <c r="G72" s="157"/>
      <c r="H72" s="66">
        <f t="shared" si="4"/>
        <v>0</v>
      </c>
      <c r="I72" s="67">
        <f t="shared" si="5"/>
        <v>0</v>
      </c>
      <c r="J72" s="3"/>
      <c r="K72" s="16"/>
      <c r="L72" s="3"/>
      <c r="M72" s="3"/>
      <c r="N72" s="3"/>
      <c r="O72" s="3"/>
      <c r="P72" s="3"/>
      <c r="Q72" s="3"/>
      <c r="R72" s="2"/>
      <c r="S72" s="1"/>
    </row>
    <row r="73" spans="1:19" ht="12.75">
      <c r="A73" s="147" t="s">
        <v>157</v>
      </c>
      <c r="B73" s="128" t="s">
        <v>34</v>
      </c>
      <c r="C73" s="80"/>
      <c r="D73" s="85"/>
      <c r="E73" s="79" t="s">
        <v>45</v>
      </c>
      <c r="F73" s="81">
        <v>10</v>
      </c>
      <c r="G73" s="157"/>
      <c r="H73" s="72">
        <f t="shared" si="4"/>
        <v>0</v>
      </c>
      <c r="I73" s="73">
        <f t="shared" si="5"/>
        <v>0</v>
      </c>
      <c r="J73" s="3"/>
      <c r="K73" s="16"/>
      <c r="L73" s="3"/>
      <c r="M73" s="3"/>
      <c r="N73" s="3"/>
      <c r="O73" s="3"/>
      <c r="P73" s="3"/>
      <c r="Q73" s="3"/>
      <c r="R73" s="2"/>
      <c r="S73" s="1"/>
    </row>
    <row r="74" spans="1:19" ht="12.75">
      <c r="A74" s="148">
        <v>69</v>
      </c>
      <c r="B74" s="125" t="s">
        <v>35</v>
      </c>
      <c r="C74" s="80"/>
      <c r="D74" s="85"/>
      <c r="E74" s="64" t="s">
        <v>47</v>
      </c>
      <c r="F74" s="65">
        <v>5</v>
      </c>
      <c r="G74" s="157"/>
      <c r="H74" s="66">
        <f t="shared" si="4"/>
        <v>0</v>
      </c>
      <c r="I74" s="67">
        <f t="shared" si="5"/>
        <v>0</v>
      </c>
      <c r="J74" s="3"/>
      <c r="K74" s="16"/>
      <c r="L74" s="3"/>
      <c r="M74" s="3"/>
      <c r="N74" s="3"/>
      <c r="O74" s="3"/>
      <c r="P74" s="3"/>
      <c r="Q74" s="3"/>
      <c r="R74" s="2"/>
      <c r="S74" s="1"/>
    </row>
    <row r="75" spans="1:19" ht="12.75">
      <c r="A75" s="148">
        <v>70</v>
      </c>
      <c r="B75" s="128" t="s">
        <v>36</v>
      </c>
      <c r="C75" s="80"/>
      <c r="D75" s="85"/>
      <c r="E75" s="79" t="s">
        <v>45</v>
      </c>
      <c r="F75" s="20">
        <v>10</v>
      </c>
      <c r="G75" s="157"/>
      <c r="H75" s="66">
        <f t="shared" si="4"/>
        <v>0</v>
      </c>
      <c r="I75" s="73">
        <f t="shared" si="5"/>
        <v>0</v>
      </c>
      <c r="J75" s="3"/>
      <c r="K75" s="8"/>
      <c r="L75" s="3"/>
      <c r="M75" s="3"/>
      <c r="N75" s="3"/>
      <c r="O75" s="3"/>
      <c r="P75" s="3"/>
      <c r="Q75" s="3"/>
      <c r="R75" s="2"/>
      <c r="S75" s="1"/>
    </row>
    <row r="76" spans="1:19" ht="12.75">
      <c r="A76" s="148">
        <v>71</v>
      </c>
      <c r="B76" s="129" t="s">
        <v>167</v>
      </c>
      <c r="C76" s="80"/>
      <c r="D76" s="85"/>
      <c r="E76" s="64" t="s">
        <v>45</v>
      </c>
      <c r="F76" s="71">
        <v>10</v>
      </c>
      <c r="G76" s="157"/>
      <c r="H76" s="72">
        <f t="shared" si="4"/>
        <v>0</v>
      </c>
      <c r="I76" s="67">
        <f t="shared" si="5"/>
        <v>0</v>
      </c>
      <c r="J76" s="3"/>
      <c r="K76" s="8"/>
      <c r="L76" s="3"/>
      <c r="M76" s="3"/>
      <c r="N76" s="3"/>
      <c r="O76" s="3"/>
      <c r="P76" s="3"/>
      <c r="Q76" s="3"/>
      <c r="R76" s="2"/>
      <c r="S76" s="1"/>
    </row>
    <row r="77" spans="1:19" ht="12.75">
      <c r="A77" s="148">
        <v>72</v>
      </c>
      <c r="B77" s="128" t="s">
        <v>37</v>
      </c>
      <c r="C77" s="84"/>
      <c r="D77" s="84"/>
      <c r="E77" s="74" t="s">
        <v>47</v>
      </c>
      <c r="F77" s="71">
        <v>4</v>
      </c>
      <c r="G77" s="157"/>
      <c r="H77" s="66">
        <f t="shared" si="4"/>
        <v>0</v>
      </c>
      <c r="I77" s="73">
        <f t="shared" si="5"/>
        <v>0</v>
      </c>
      <c r="J77" s="3"/>
      <c r="K77" s="3"/>
      <c r="L77" s="3"/>
      <c r="M77" s="3"/>
      <c r="N77" s="3"/>
      <c r="O77" s="3"/>
      <c r="P77" s="3"/>
      <c r="Q77" s="3"/>
      <c r="R77" s="2"/>
      <c r="S77" s="1"/>
    </row>
    <row r="78" spans="1:19" ht="12.75">
      <c r="A78" s="148">
        <v>73</v>
      </c>
      <c r="B78" s="129" t="s">
        <v>38</v>
      </c>
      <c r="C78" s="84"/>
      <c r="D78" s="85"/>
      <c r="E78" s="79" t="s">
        <v>45</v>
      </c>
      <c r="F78" s="65">
        <v>5</v>
      </c>
      <c r="G78" s="157"/>
      <c r="H78" s="66">
        <f t="shared" si="4"/>
        <v>0</v>
      </c>
      <c r="I78" s="67">
        <f t="shared" si="5"/>
        <v>0</v>
      </c>
      <c r="J78" s="3"/>
      <c r="K78" s="3"/>
      <c r="L78" s="3"/>
      <c r="M78" s="3"/>
      <c r="N78" s="3"/>
      <c r="O78" s="3"/>
      <c r="P78" s="3"/>
      <c r="Q78" s="3"/>
      <c r="R78" s="2"/>
      <c r="S78" s="1"/>
    </row>
    <row r="79" spans="1:19" ht="12.75">
      <c r="A79" s="148">
        <v>74</v>
      </c>
      <c r="B79" s="128" t="s">
        <v>39</v>
      </c>
      <c r="C79" s="84"/>
      <c r="D79" s="84"/>
      <c r="E79" s="74" t="s">
        <v>45</v>
      </c>
      <c r="F79" s="81">
        <v>5</v>
      </c>
      <c r="G79" s="157"/>
      <c r="H79" s="72">
        <f t="shared" si="4"/>
        <v>0</v>
      </c>
      <c r="I79" s="73">
        <f t="shared" si="5"/>
        <v>0</v>
      </c>
      <c r="J79" s="3"/>
      <c r="K79" s="3"/>
      <c r="L79" s="3"/>
      <c r="M79" s="3"/>
      <c r="N79" s="3"/>
      <c r="O79" s="3"/>
      <c r="P79" s="3"/>
      <c r="Q79" s="3"/>
      <c r="R79" s="2"/>
      <c r="S79" s="1"/>
    </row>
    <row r="80" spans="1:19" ht="12.75">
      <c r="A80" s="148">
        <v>75</v>
      </c>
      <c r="B80" s="129" t="s">
        <v>40</v>
      </c>
      <c r="C80" s="84"/>
      <c r="D80" s="86"/>
      <c r="E80" s="68" t="s">
        <v>51</v>
      </c>
      <c r="F80" s="81">
        <v>5</v>
      </c>
      <c r="G80" s="157"/>
      <c r="H80" s="66">
        <f t="shared" si="4"/>
        <v>0</v>
      </c>
      <c r="I80" s="67">
        <f t="shared" si="5"/>
        <v>0</v>
      </c>
      <c r="J80" s="3"/>
      <c r="K80" s="3"/>
      <c r="L80" s="3"/>
      <c r="M80" s="3"/>
      <c r="N80" s="3"/>
      <c r="O80" s="3"/>
      <c r="P80" s="3"/>
      <c r="Q80" s="3"/>
      <c r="R80" s="2"/>
      <c r="S80" s="1"/>
    </row>
    <row r="81" spans="1:19" ht="12.75">
      <c r="A81" s="148">
        <v>76</v>
      </c>
      <c r="B81" s="126" t="s">
        <v>41</v>
      </c>
      <c r="C81" s="84"/>
      <c r="D81" s="85"/>
      <c r="E81" s="87" t="s">
        <v>51</v>
      </c>
      <c r="F81" s="81">
        <v>5</v>
      </c>
      <c r="G81" s="157"/>
      <c r="H81" s="66">
        <f t="shared" si="4"/>
        <v>0</v>
      </c>
      <c r="I81" s="73">
        <f t="shared" si="5"/>
        <v>0</v>
      </c>
      <c r="J81" s="3"/>
      <c r="K81" s="3"/>
      <c r="L81" s="3"/>
      <c r="M81" s="3"/>
      <c r="N81" s="3"/>
      <c r="O81" s="3"/>
      <c r="P81" s="3"/>
      <c r="Q81" s="3"/>
      <c r="R81" s="2"/>
      <c r="S81" s="1"/>
    </row>
    <row r="82" spans="1:19" ht="12.75">
      <c r="A82" s="148">
        <v>77</v>
      </c>
      <c r="B82" s="128" t="s">
        <v>42</v>
      </c>
      <c r="C82" s="84"/>
      <c r="D82" s="85"/>
      <c r="E82" s="79" t="s">
        <v>47</v>
      </c>
      <c r="F82" s="81">
        <v>3</v>
      </c>
      <c r="G82" s="157"/>
      <c r="H82" s="66">
        <f t="shared" si="4"/>
        <v>0</v>
      </c>
      <c r="I82" s="73">
        <f t="shared" si="5"/>
        <v>0</v>
      </c>
      <c r="J82" s="3"/>
      <c r="K82" s="3"/>
      <c r="L82" s="3"/>
      <c r="M82" s="3"/>
      <c r="N82" s="3"/>
      <c r="O82" s="3"/>
      <c r="P82" s="3"/>
      <c r="Q82" s="3"/>
      <c r="R82" s="2"/>
      <c r="S82" s="1"/>
    </row>
    <row r="83" spans="1:19" ht="12.75">
      <c r="A83" s="148">
        <v>78</v>
      </c>
      <c r="B83" s="125" t="s">
        <v>43</v>
      </c>
      <c r="C83" s="84"/>
      <c r="D83" s="80"/>
      <c r="E83" s="70" t="s">
        <v>47</v>
      </c>
      <c r="F83" s="81">
        <v>3</v>
      </c>
      <c r="G83" s="157"/>
      <c r="H83" s="66">
        <f t="shared" si="4"/>
        <v>0</v>
      </c>
      <c r="I83" s="67">
        <f t="shared" si="5"/>
        <v>0</v>
      </c>
      <c r="J83" s="3"/>
      <c r="K83" s="3"/>
      <c r="L83" s="3"/>
      <c r="M83" s="3"/>
      <c r="N83" s="3"/>
      <c r="O83" s="3"/>
      <c r="P83" s="3"/>
      <c r="Q83" s="3"/>
      <c r="R83" s="2"/>
      <c r="S83" s="1"/>
    </row>
    <row r="84" spans="1:19" ht="24">
      <c r="A84" s="148">
        <v>79</v>
      </c>
      <c r="B84" s="166" t="s">
        <v>165</v>
      </c>
      <c r="C84" s="80"/>
      <c r="D84" s="85"/>
      <c r="E84" s="87" t="s">
        <v>46</v>
      </c>
      <c r="F84" s="81">
        <v>112</v>
      </c>
      <c r="G84" s="157"/>
      <c r="H84" s="72">
        <f t="shared" si="4"/>
        <v>0</v>
      </c>
      <c r="I84" s="73">
        <f t="shared" si="5"/>
        <v>0</v>
      </c>
      <c r="J84" s="3"/>
      <c r="K84" s="3"/>
      <c r="L84" s="3"/>
      <c r="M84" s="3"/>
      <c r="N84" s="3"/>
      <c r="O84" s="3"/>
      <c r="P84" s="3"/>
      <c r="Q84" s="3"/>
      <c r="R84" s="2"/>
      <c r="S84" s="1"/>
    </row>
    <row r="85" spans="1:19" ht="24">
      <c r="A85" s="147" t="s">
        <v>158</v>
      </c>
      <c r="B85" s="166" t="s">
        <v>166</v>
      </c>
      <c r="C85" s="17"/>
      <c r="D85" s="17"/>
      <c r="E85" s="18" t="s">
        <v>49</v>
      </c>
      <c r="F85" s="20">
        <v>80</v>
      </c>
      <c r="G85" s="159"/>
      <c r="H85" s="66">
        <f t="shared" si="4"/>
        <v>0</v>
      </c>
      <c r="I85" s="67">
        <f t="shared" si="5"/>
        <v>0</v>
      </c>
      <c r="J85" s="3"/>
      <c r="K85" s="3"/>
      <c r="L85" s="3"/>
      <c r="M85" s="3"/>
      <c r="N85" s="3"/>
      <c r="O85" s="3"/>
      <c r="P85" s="3"/>
      <c r="Q85" s="3"/>
      <c r="R85" s="2"/>
      <c r="S85" s="1"/>
    </row>
    <row r="86" spans="1:19" ht="12.75">
      <c r="A86" s="149">
        <v>81</v>
      </c>
      <c r="B86" s="133" t="s">
        <v>68</v>
      </c>
      <c r="C86" s="88"/>
      <c r="D86" s="88"/>
      <c r="E86" s="89" t="s">
        <v>45</v>
      </c>
      <c r="F86" s="90">
        <v>20</v>
      </c>
      <c r="G86" s="160"/>
      <c r="H86" s="91">
        <f aca="true" t="shared" si="6" ref="H86:H91">SUM(F86*G86)</f>
        <v>0</v>
      </c>
      <c r="I86" s="92">
        <f aca="true" t="shared" si="7" ref="I86:I91">SUM(H86*1.2)</f>
        <v>0</v>
      </c>
      <c r="J86" s="3"/>
      <c r="K86" s="3"/>
      <c r="L86" s="3"/>
      <c r="M86" s="3"/>
      <c r="N86" s="3"/>
      <c r="O86" s="3"/>
      <c r="P86" s="3"/>
      <c r="Q86" s="3"/>
      <c r="R86" s="2"/>
      <c r="S86" s="1"/>
    </row>
    <row r="87" spans="1:19" ht="12.75">
      <c r="A87" s="149">
        <v>82</v>
      </c>
      <c r="B87" s="132" t="s">
        <v>69</v>
      </c>
      <c r="C87" s="88"/>
      <c r="D87" s="88"/>
      <c r="E87" s="89" t="s">
        <v>45</v>
      </c>
      <c r="F87" s="90">
        <v>15</v>
      </c>
      <c r="G87" s="160"/>
      <c r="H87" s="91">
        <f t="shared" si="6"/>
        <v>0</v>
      </c>
      <c r="I87" s="94">
        <f t="shared" si="7"/>
        <v>0</v>
      </c>
      <c r="J87" s="3"/>
      <c r="K87" s="3"/>
      <c r="L87" s="3"/>
      <c r="M87" s="3"/>
      <c r="N87" s="3"/>
      <c r="O87" s="3"/>
      <c r="P87" s="3"/>
      <c r="Q87" s="3"/>
      <c r="R87" s="2"/>
      <c r="S87" s="1"/>
    </row>
    <row r="88" spans="1:19" ht="12.75">
      <c r="A88" s="149">
        <v>83</v>
      </c>
      <c r="B88" s="132" t="s">
        <v>70</v>
      </c>
      <c r="C88" s="88"/>
      <c r="D88" s="88"/>
      <c r="E88" s="89" t="s">
        <v>45</v>
      </c>
      <c r="F88" s="90">
        <v>5</v>
      </c>
      <c r="G88" s="160"/>
      <c r="H88" s="93">
        <f t="shared" si="6"/>
        <v>0</v>
      </c>
      <c r="I88" s="92">
        <f t="shared" si="7"/>
        <v>0</v>
      </c>
      <c r="J88" s="3"/>
      <c r="K88" s="3"/>
      <c r="L88" s="3"/>
      <c r="M88" s="3"/>
      <c r="N88" s="3"/>
      <c r="O88" s="3"/>
      <c r="P88" s="3"/>
      <c r="Q88" s="3"/>
      <c r="R88" s="2"/>
      <c r="S88" s="1"/>
    </row>
    <row r="89" spans="1:19" ht="12.75">
      <c r="A89" s="149">
        <v>84</v>
      </c>
      <c r="B89" s="132" t="s">
        <v>71</v>
      </c>
      <c r="C89" s="88"/>
      <c r="D89" s="95"/>
      <c r="E89" s="89" t="s">
        <v>45</v>
      </c>
      <c r="F89" s="90">
        <v>2</v>
      </c>
      <c r="G89" s="160"/>
      <c r="H89" s="91">
        <f t="shared" si="6"/>
        <v>0</v>
      </c>
      <c r="I89" s="94">
        <f t="shared" si="7"/>
        <v>0</v>
      </c>
      <c r="J89" s="3"/>
      <c r="K89" s="3"/>
      <c r="L89" s="3"/>
      <c r="M89" s="3"/>
      <c r="N89" s="3"/>
      <c r="O89" s="3"/>
      <c r="P89" s="3"/>
      <c r="Q89" s="3"/>
      <c r="R89" s="2"/>
      <c r="S89" s="1"/>
    </row>
    <row r="90" spans="1:19" ht="12.75">
      <c r="A90" s="149">
        <v>85</v>
      </c>
      <c r="B90" s="132" t="s">
        <v>72</v>
      </c>
      <c r="C90" s="88"/>
      <c r="D90" s="88"/>
      <c r="E90" s="89" t="s">
        <v>45</v>
      </c>
      <c r="F90" s="90">
        <v>2</v>
      </c>
      <c r="G90" s="160"/>
      <c r="H90" s="93">
        <f t="shared" si="6"/>
        <v>0</v>
      </c>
      <c r="I90" s="92">
        <f t="shared" si="7"/>
        <v>0</v>
      </c>
      <c r="J90" s="3"/>
      <c r="K90" s="3"/>
      <c r="L90" s="3"/>
      <c r="M90" s="3"/>
      <c r="N90" s="3"/>
      <c r="O90" s="3"/>
      <c r="P90" s="3"/>
      <c r="Q90" s="3"/>
      <c r="R90" s="2"/>
      <c r="S90" s="1"/>
    </row>
    <row r="91" spans="1:19" ht="12.75">
      <c r="A91" s="149">
        <v>86</v>
      </c>
      <c r="B91" s="132" t="s">
        <v>73</v>
      </c>
      <c r="C91" s="88"/>
      <c r="D91" s="88"/>
      <c r="E91" s="89" t="s">
        <v>45</v>
      </c>
      <c r="F91" s="90">
        <v>20</v>
      </c>
      <c r="G91" s="160"/>
      <c r="H91" s="93">
        <f t="shared" si="6"/>
        <v>0</v>
      </c>
      <c r="I91" s="94">
        <f t="shared" si="7"/>
        <v>0</v>
      </c>
      <c r="J91" s="3"/>
      <c r="K91" s="3"/>
      <c r="L91" s="3"/>
      <c r="M91" s="3"/>
      <c r="N91" s="3"/>
      <c r="O91" s="3"/>
      <c r="P91" s="3"/>
      <c r="Q91" s="3"/>
      <c r="R91" s="2"/>
      <c r="S91" s="1"/>
    </row>
    <row r="92" spans="1:19" ht="12.75">
      <c r="A92" s="149">
        <v>87</v>
      </c>
      <c r="B92" s="134" t="s">
        <v>74</v>
      </c>
      <c r="C92" s="101"/>
      <c r="D92" s="101"/>
      <c r="E92" s="102" t="s">
        <v>44</v>
      </c>
      <c r="F92" s="103">
        <v>1</v>
      </c>
      <c r="G92" s="161"/>
      <c r="H92" s="104">
        <f>SUM(F92*G92)</f>
        <v>0</v>
      </c>
      <c r="I92" s="105">
        <f>SUM(H92*1.2)</f>
        <v>0</v>
      </c>
      <c r="J92" s="3"/>
      <c r="K92" s="3"/>
      <c r="L92" s="3"/>
      <c r="M92" s="3"/>
      <c r="N92" s="3"/>
      <c r="O92" s="3"/>
      <c r="P92" s="3"/>
      <c r="Q92" s="3"/>
      <c r="R92" s="2"/>
      <c r="S92" s="1"/>
    </row>
    <row r="93" spans="1:19" ht="12.75">
      <c r="A93" s="149">
        <v>88</v>
      </c>
      <c r="B93" s="187" t="s">
        <v>174</v>
      </c>
      <c r="C93" s="96"/>
      <c r="D93" s="96"/>
      <c r="E93" s="97" t="s">
        <v>45</v>
      </c>
      <c r="F93" s="98">
        <v>8</v>
      </c>
      <c r="G93" s="162"/>
      <c r="H93" s="99">
        <f>SUM(F93*G93)</f>
        <v>0</v>
      </c>
      <c r="I93" s="100">
        <f>SUM(H93*1.2)</f>
        <v>0</v>
      </c>
      <c r="J93" s="3"/>
      <c r="K93" s="3"/>
      <c r="L93" s="3"/>
      <c r="M93" s="3"/>
      <c r="N93" s="3"/>
      <c r="O93" s="3"/>
      <c r="P93" s="3"/>
      <c r="Q93" s="3"/>
      <c r="R93" s="2"/>
      <c r="S93" s="1"/>
    </row>
    <row r="94" spans="1:19" ht="12.75">
      <c r="A94" s="149">
        <v>89</v>
      </c>
      <c r="B94" s="116" t="s">
        <v>75</v>
      </c>
      <c r="C94" s="37"/>
      <c r="D94" s="37"/>
      <c r="E94" s="36" t="s">
        <v>47</v>
      </c>
      <c r="F94" s="38">
        <v>3</v>
      </c>
      <c r="G94" s="153"/>
      <c r="H94" s="41">
        <f>SUM(F94*G94)</f>
        <v>0</v>
      </c>
      <c r="I94" s="40">
        <f>SUM(H94*1.2)</f>
        <v>0</v>
      </c>
      <c r="J94" s="3"/>
      <c r="K94" s="3"/>
      <c r="L94" s="3"/>
      <c r="M94" s="3"/>
      <c r="N94" s="3"/>
      <c r="O94" s="3"/>
      <c r="P94" s="3"/>
      <c r="Q94" s="3"/>
      <c r="R94" s="2"/>
      <c r="S94" s="1"/>
    </row>
    <row r="95" spans="1:19" ht="12.75">
      <c r="A95" s="149">
        <v>90</v>
      </c>
      <c r="B95" s="122" t="s">
        <v>76</v>
      </c>
      <c r="C95" s="55"/>
      <c r="D95" s="55"/>
      <c r="E95" s="56" t="s">
        <v>45</v>
      </c>
      <c r="F95" s="57">
        <v>5</v>
      </c>
      <c r="G95" s="156"/>
      <c r="H95" s="60">
        <f>SUM(F95*G95)</f>
        <v>0</v>
      </c>
      <c r="I95" s="59">
        <f>SUM(H95*1.2)</f>
        <v>0</v>
      </c>
      <c r="J95" s="3"/>
      <c r="K95" s="3"/>
      <c r="L95" s="8" t="s">
        <v>52</v>
      </c>
      <c r="M95" s="3"/>
      <c r="N95" s="3"/>
      <c r="O95" s="3"/>
      <c r="P95" s="3"/>
      <c r="Q95" s="3"/>
      <c r="R95" s="2"/>
      <c r="S95" s="1"/>
    </row>
    <row r="96" spans="1:19" ht="12.75">
      <c r="A96" s="149">
        <v>91</v>
      </c>
      <c r="B96" s="122" t="s">
        <v>159</v>
      </c>
      <c r="C96" s="55"/>
      <c r="D96" s="55"/>
      <c r="E96" s="56" t="s">
        <v>45</v>
      </c>
      <c r="F96" s="57">
        <v>5</v>
      </c>
      <c r="G96" s="181"/>
      <c r="H96" s="60">
        <v>0</v>
      </c>
      <c r="I96" s="59">
        <v>0</v>
      </c>
      <c r="J96" s="3"/>
      <c r="K96" s="3"/>
      <c r="L96" s="3"/>
      <c r="M96" s="3"/>
      <c r="N96" s="3"/>
      <c r="O96" s="3"/>
      <c r="P96" s="3"/>
      <c r="Q96" s="3"/>
      <c r="R96" s="2"/>
      <c r="S96" s="1"/>
    </row>
    <row r="97" spans="1:19" ht="36">
      <c r="A97" s="149">
        <v>92</v>
      </c>
      <c r="B97" s="167" t="s">
        <v>77</v>
      </c>
      <c r="C97" s="106"/>
      <c r="D97" s="106"/>
      <c r="E97" s="107" t="s">
        <v>78</v>
      </c>
      <c r="F97" s="108">
        <v>70</v>
      </c>
      <c r="G97" s="163"/>
      <c r="H97" s="109">
        <f>SUM(F97*G98)</f>
        <v>0</v>
      </c>
      <c r="I97" s="110">
        <f aca="true" t="shared" si="8" ref="I97:I109">SUM(H97*1.2)</f>
        <v>0</v>
      </c>
      <c r="J97" s="3"/>
      <c r="K97" s="3"/>
      <c r="L97" s="3"/>
      <c r="M97" s="3"/>
      <c r="N97" s="3"/>
      <c r="O97" s="3"/>
      <c r="P97" s="3"/>
      <c r="Q97" s="3"/>
      <c r="R97" s="2"/>
      <c r="S97" s="1"/>
    </row>
    <row r="98" spans="1:19" ht="12.75">
      <c r="A98" s="149">
        <v>93</v>
      </c>
      <c r="B98" s="168" t="s">
        <v>105</v>
      </c>
      <c r="C98" s="96"/>
      <c r="D98" s="96"/>
      <c r="E98" s="97" t="s">
        <v>47</v>
      </c>
      <c r="F98" s="98">
        <v>3</v>
      </c>
      <c r="G98" s="162"/>
      <c r="H98" s="99">
        <f>SUM(F98*G99)</f>
        <v>0</v>
      </c>
      <c r="I98" s="100">
        <f t="shared" si="8"/>
        <v>0</v>
      </c>
      <c r="J98" s="3"/>
      <c r="K98" s="3"/>
      <c r="L98" s="3"/>
      <c r="M98" s="3"/>
      <c r="N98" s="3"/>
      <c r="O98" s="3"/>
      <c r="P98" s="3"/>
      <c r="Q98" s="3"/>
      <c r="R98" s="2"/>
      <c r="S98" s="1"/>
    </row>
    <row r="99" spans="1:19" ht="12.75">
      <c r="A99" s="149">
        <v>94</v>
      </c>
      <c r="B99" s="169" t="s">
        <v>120</v>
      </c>
      <c r="C99" s="96"/>
      <c r="D99" s="96"/>
      <c r="E99" s="97" t="s">
        <v>65</v>
      </c>
      <c r="F99" s="98">
        <v>8</v>
      </c>
      <c r="G99" s="162"/>
      <c r="H99" s="111">
        <f>SUM(F99*G100)</f>
        <v>0</v>
      </c>
      <c r="I99" s="112">
        <f t="shared" si="8"/>
        <v>0</v>
      </c>
      <c r="J99" s="3"/>
      <c r="K99" s="3"/>
      <c r="L99" s="3"/>
      <c r="M99" s="3"/>
      <c r="N99" s="3"/>
      <c r="O99" s="3"/>
      <c r="P99" s="3"/>
      <c r="Q99" s="3"/>
      <c r="R99" s="2"/>
      <c r="S99" s="1"/>
    </row>
    <row r="100" spans="1:19" ht="12.75">
      <c r="A100" s="149">
        <v>95</v>
      </c>
      <c r="B100" s="170" t="s">
        <v>121</v>
      </c>
      <c r="C100" s="96"/>
      <c r="D100" s="96"/>
      <c r="E100" s="97" t="s">
        <v>65</v>
      </c>
      <c r="F100" s="98">
        <v>8</v>
      </c>
      <c r="G100" s="162"/>
      <c r="H100" s="99">
        <f>SUM(F100*G100)</f>
        <v>0</v>
      </c>
      <c r="I100" s="100">
        <f t="shared" si="8"/>
        <v>0</v>
      </c>
      <c r="J100" s="3"/>
      <c r="K100" s="3"/>
      <c r="L100" s="3"/>
      <c r="M100" s="3"/>
      <c r="N100" s="3"/>
      <c r="O100" s="3"/>
      <c r="P100" s="3"/>
      <c r="Q100" s="3"/>
      <c r="R100" s="2"/>
      <c r="S100" s="1"/>
    </row>
    <row r="101" spans="1:19" ht="12.75">
      <c r="A101" s="149">
        <v>96</v>
      </c>
      <c r="B101" s="135" t="s">
        <v>80</v>
      </c>
      <c r="C101" s="17"/>
      <c r="D101" s="17"/>
      <c r="E101" s="18" t="s">
        <v>45</v>
      </c>
      <c r="F101" s="20">
        <v>3</v>
      </c>
      <c r="G101" s="159"/>
      <c r="H101" s="66">
        <f aca="true" t="shared" si="9" ref="H101:H109">SUM(F101*G101)</f>
        <v>0</v>
      </c>
      <c r="I101" s="73">
        <f t="shared" si="8"/>
        <v>0</v>
      </c>
      <c r="J101" s="3"/>
      <c r="K101" s="3"/>
      <c r="L101" s="3"/>
      <c r="M101" s="3"/>
      <c r="N101" s="3"/>
      <c r="O101" s="3"/>
      <c r="P101" s="3"/>
      <c r="Q101" s="3"/>
      <c r="R101" s="2"/>
      <c r="S101" s="1"/>
    </row>
    <row r="102" spans="1:19" ht="12.75">
      <c r="A102" s="149">
        <v>97</v>
      </c>
      <c r="B102" s="135" t="s">
        <v>81</v>
      </c>
      <c r="C102" s="17"/>
      <c r="D102" s="17"/>
      <c r="E102" s="18" t="s">
        <v>45</v>
      </c>
      <c r="F102" s="20">
        <v>5</v>
      </c>
      <c r="G102" s="159"/>
      <c r="H102" s="72">
        <f t="shared" si="9"/>
        <v>0</v>
      </c>
      <c r="I102" s="73">
        <f t="shared" si="8"/>
        <v>0</v>
      </c>
      <c r="J102" s="3"/>
      <c r="K102" s="3"/>
      <c r="L102" s="3"/>
      <c r="M102" s="3"/>
      <c r="N102" s="3"/>
      <c r="O102" s="3"/>
      <c r="P102" s="3"/>
      <c r="Q102" s="3"/>
      <c r="R102" s="2"/>
      <c r="S102" s="1"/>
    </row>
    <row r="103" spans="1:19" ht="12.75">
      <c r="A103" s="149">
        <v>98</v>
      </c>
      <c r="B103" s="135" t="s">
        <v>82</v>
      </c>
      <c r="C103" s="17"/>
      <c r="D103" s="17"/>
      <c r="E103" s="18" t="s">
        <v>45</v>
      </c>
      <c r="F103" s="20">
        <v>8</v>
      </c>
      <c r="G103" s="159"/>
      <c r="H103" s="66">
        <f t="shared" si="9"/>
        <v>0</v>
      </c>
      <c r="I103" s="67">
        <f t="shared" si="8"/>
        <v>0</v>
      </c>
      <c r="J103" s="3"/>
      <c r="K103" s="3"/>
      <c r="L103" s="3"/>
      <c r="M103" s="3"/>
      <c r="N103" s="3"/>
      <c r="O103" s="3"/>
      <c r="P103" s="3"/>
      <c r="Q103" s="3"/>
      <c r="R103" s="2"/>
      <c r="S103" s="1"/>
    </row>
    <row r="104" spans="1:19" ht="12.75">
      <c r="A104" s="149">
        <v>99</v>
      </c>
      <c r="B104" s="135" t="s">
        <v>83</v>
      </c>
      <c r="C104" s="17"/>
      <c r="D104" s="17"/>
      <c r="E104" s="18" t="s">
        <v>45</v>
      </c>
      <c r="F104" s="20">
        <v>5</v>
      </c>
      <c r="G104" s="159"/>
      <c r="H104" s="66">
        <f t="shared" si="9"/>
        <v>0</v>
      </c>
      <c r="I104" s="73">
        <f t="shared" si="8"/>
        <v>0</v>
      </c>
      <c r="J104" s="3"/>
      <c r="K104" s="3"/>
      <c r="L104" s="3"/>
      <c r="M104" s="3"/>
      <c r="N104" s="3"/>
      <c r="O104" s="3"/>
      <c r="P104" s="3"/>
      <c r="Q104" s="3"/>
      <c r="R104" s="2"/>
      <c r="S104" s="1"/>
    </row>
    <row r="105" spans="1:19" ht="12.75">
      <c r="A105" s="149">
        <v>100</v>
      </c>
      <c r="B105" s="125" t="s">
        <v>84</v>
      </c>
      <c r="C105" s="17"/>
      <c r="D105" s="17"/>
      <c r="E105" s="18" t="s">
        <v>45</v>
      </c>
      <c r="F105" s="20">
        <v>10</v>
      </c>
      <c r="G105" s="159"/>
      <c r="H105" s="72">
        <f t="shared" si="9"/>
        <v>0</v>
      </c>
      <c r="I105" s="67">
        <f t="shared" si="8"/>
        <v>0</v>
      </c>
      <c r="J105" s="3"/>
      <c r="K105" s="3"/>
      <c r="L105" s="3"/>
      <c r="M105" s="3"/>
      <c r="N105" s="3"/>
      <c r="O105" s="3"/>
      <c r="P105" s="3"/>
      <c r="Q105" s="3"/>
      <c r="R105" s="2"/>
      <c r="S105" s="1"/>
    </row>
    <row r="106" spans="1:19" ht="12.75">
      <c r="A106" s="149">
        <v>101</v>
      </c>
      <c r="B106" s="135" t="s">
        <v>122</v>
      </c>
      <c r="C106" s="17"/>
      <c r="D106" s="17"/>
      <c r="E106" s="18" t="s">
        <v>79</v>
      </c>
      <c r="F106" s="20">
        <v>3</v>
      </c>
      <c r="G106" s="159"/>
      <c r="H106" s="66">
        <f t="shared" si="9"/>
        <v>0</v>
      </c>
      <c r="I106" s="73">
        <f t="shared" si="8"/>
        <v>0</v>
      </c>
      <c r="J106" s="3"/>
      <c r="K106" s="3"/>
      <c r="L106" s="3"/>
      <c r="M106" s="3"/>
      <c r="N106" s="3"/>
      <c r="O106" s="3"/>
      <c r="P106" s="3"/>
      <c r="Q106" s="3"/>
      <c r="R106" s="2"/>
      <c r="S106" s="1"/>
    </row>
    <row r="107" spans="1:19" ht="12.75">
      <c r="A107" s="149">
        <v>102</v>
      </c>
      <c r="B107" s="135" t="s">
        <v>85</v>
      </c>
      <c r="C107" s="17"/>
      <c r="D107" s="17"/>
      <c r="E107" s="18" t="s">
        <v>45</v>
      </c>
      <c r="F107" s="20">
        <v>5</v>
      </c>
      <c r="G107" s="159"/>
      <c r="H107" s="66">
        <f t="shared" si="9"/>
        <v>0</v>
      </c>
      <c r="I107" s="73">
        <f t="shared" si="8"/>
        <v>0</v>
      </c>
      <c r="J107" s="3"/>
      <c r="K107" s="3"/>
      <c r="L107" s="3"/>
      <c r="M107" s="3"/>
      <c r="N107" s="3"/>
      <c r="O107" s="3"/>
      <c r="P107" s="3"/>
      <c r="Q107" s="3"/>
      <c r="R107" s="2"/>
      <c r="S107" s="1"/>
    </row>
    <row r="108" spans="1:19" ht="12.75">
      <c r="A108" s="149">
        <v>103</v>
      </c>
      <c r="B108" s="135" t="s">
        <v>86</v>
      </c>
      <c r="C108" s="17"/>
      <c r="D108" s="17"/>
      <c r="E108" s="18" t="s">
        <v>45</v>
      </c>
      <c r="F108" s="20">
        <v>1</v>
      </c>
      <c r="G108" s="159"/>
      <c r="H108" s="66">
        <f t="shared" si="9"/>
        <v>0</v>
      </c>
      <c r="I108" s="67">
        <f t="shared" si="8"/>
        <v>0</v>
      </c>
      <c r="J108" s="3"/>
      <c r="K108" s="3"/>
      <c r="L108" s="3"/>
      <c r="M108" s="3"/>
      <c r="N108" s="3"/>
      <c r="O108" s="3"/>
      <c r="P108" s="3"/>
      <c r="Q108" s="3"/>
      <c r="R108" s="2"/>
      <c r="S108" s="1"/>
    </row>
    <row r="109" spans="1:9" ht="25.5" customHeight="1" thickBot="1">
      <c r="A109" s="173">
        <v>104</v>
      </c>
      <c r="B109" s="136" t="s">
        <v>87</v>
      </c>
      <c r="C109" s="21"/>
      <c r="D109" s="21"/>
      <c r="E109" s="22" t="s">
        <v>45</v>
      </c>
      <c r="F109" s="23">
        <v>1</v>
      </c>
      <c r="G109" s="164"/>
      <c r="H109" s="113">
        <f t="shared" si="9"/>
        <v>0</v>
      </c>
      <c r="I109" s="114">
        <f t="shared" si="8"/>
        <v>0</v>
      </c>
    </row>
    <row r="110" spans="1:9" ht="25.5" customHeight="1" thickBot="1">
      <c r="A110" s="182"/>
      <c r="B110" s="138" t="s">
        <v>108</v>
      </c>
      <c r="H110" s="13" t="s">
        <v>6</v>
      </c>
      <c r="I110" s="15">
        <f>SUM(H5:H109)</f>
        <v>0</v>
      </c>
    </row>
    <row r="111" spans="2:9" ht="27" customHeight="1" thickBot="1">
      <c r="B111" s="139"/>
      <c r="H111" s="14" t="s">
        <v>54</v>
      </c>
      <c r="I111" s="15">
        <f>SUM(F114)</f>
        <v>0</v>
      </c>
    </row>
    <row r="112" spans="2:9" ht="12.75">
      <c r="B112" s="175" t="s">
        <v>160</v>
      </c>
      <c r="H112" s="13" t="s">
        <v>7</v>
      </c>
      <c r="I112" s="15">
        <f>SUM(I5:I109)</f>
        <v>0</v>
      </c>
    </row>
    <row r="113" spans="1:9" ht="12.75">
      <c r="A113" s="174"/>
      <c r="H113" s="12" t="s">
        <v>56</v>
      </c>
      <c r="I113" s="11"/>
    </row>
    <row r="114" spans="2:9" ht="12.75">
      <c r="B114" s="177"/>
      <c r="C114" s="177"/>
      <c r="D114" s="177"/>
      <c r="E114" s="177"/>
      <c r="F114" s="176"/>
      <c r="H114" s="12" t="s">
        <v>55</v>
      </c>
      <c r="I114" s="11"/>
    </row>
    <row r="115" spans="2:9" ht="13.5" thickBot="1">
      <c r="B115" s="178" t="s">
        <v>164</v>
      </c>
      <c r="C115" s="179"/>
      <c r="D115" s="180"/>
      <c r="E115" s="180"/>
      <c r="F115" s="180"/>
      <c r="H115" s="10" t="s">
        <v>57</v>
      </c>
      <c r="I115" s="9"/>
    </row>
    <row r="116" ht="12.75">
      <c r="A116" s="174"/>
    </row>
    <row r="117" ht="12.75">
      <c r="B117" t="s">
        <v>172</v>
      </c>
    </row>
    <row r="118" ht="12.75">
      <c r="B118" t="s">
        <v>175</v>
      </c>
    </row>
  </sheetData>
  <sheetProtection/>
  <autoFilter ref="B2:B115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colBreaks count="1" manualBreakCount="1">
    <brk id="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bogeena</dc:creator>
  <cp:keywords/>
  <dc:description/>
  <cp:lastModifiedBy>Dom Zdravlja</cp:lastModifiedBy>
  <cp:lastPrinted>2020-02-19T10:55:42Z</cp:lastPrinted>
  <dcterms:created xsi:type="dcterms:W3CDTF">1996-10-14T23:33:28Z</dcterms:created>
  <dcterms:modified xsi:type="dcterms:W3CDTF">2020-03-18T07:07:12Z</dcterms:modified>
  <cp:category/>
  <cp:version/>
  <cp:contentType/>
  <cp:contentStatus/>
</cp:coreProperties>
</file>