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definedName name="_GoBack" localSheetId="0">'Sheet1'!$D$28</definedName>
    <definedName name="_xlnm.Print_Area" localSheetId="0">'Sheet1'!$A$1:$K$46</definedName>
  </definedNames>
  <calcPr fullCalcOnLoad="1"/>
</workbook>
</file>

<file path=xl/sharedStrings.xml><?xml version="1.0" encoding="utf-8"?>
<sst xmlns="http://schemas.openxmlformats.org/spreadsheetml/2006/main" count="214" uniqueCount="108">
  <si>
    <t>„Convatec“</t>
  </si>
  <si>
    <t xml:space="preserve"> „Convatec“</t>
  </si>
  <si>
    <t xml:space="preserve">„Abena Int“ </t>
  </si>
  <si>
    <t>komad</t>
  </si>
  <si>
    <t>„Ultramed“</t>
  </si>
  <si>
    <t>„Romed“</t>
  </si>
  <si>
    <t>Urin test trake za okularno očitavanje šećera i acetona u urinu a 50 kom</t>
  </si>
  <si>
    <t xml:space="preserve">„Yeong Dong“ </t>
  </si>
  <si>
    <t>10010, 13710, 13910</t>
  </si>
  <si>
    <t>Disk podloga sa kesama</t>
  </si>
  <si>
    <t>Disk podloga sa kesama za ileostomu</t>
  </si>
  <si>
    <t xml:space="preserve">Disk podloga sa kesama za kolostomu </t>
  </si>
  <si>
    <t xml:space="preserve">Disk podloga sa kesama za urostomu </t>
  </si>
  <si>
    <t>Krema za negu stome</t>
  </si>
  <si>
    <t>Pasta za ispune ožiljnih neravnina</t>
  </si>
  <si>
    <t>Barijer krema za negu stome a 60 g ili oodgovarajuće</t>
  </si>
  <si>
    <t>Coloplast pasta za ispune ožiljnih  neravnina a 60 g ili odgovarajuće</t>
  </si>
  <si>
    <t>Endotrahealna kanila metalna</t>
  </si>
  <si>
    <t>SCHREIBER</t>
  </si>
  <si>
    <t>Pelene</t>
  </si>
  <si>
    <t>Urin kateter lumbrifikovani za jednokratnu upotrebu</t>
  </si>
  <si>
    <t>Urin kese za kateter sa ispustom a 2 l ili odgovarajuće</t>
  </si>
  <si>
    <t>Stalni- foley kateter urin kateter sa uri kesama sa ispustom</t>
  </si>
  <si>
    <t>Kateter lubrifikovani Easicath , Nelaton promer CH8-CH16mm ili odgovarajuće</t>
  </si>
  <si>
    <t>Coloplast</t>
  </si>
  <si>
    <t>Urinarni kondom sa urin kesama sa ispustom</t>
  </si>
  <si>
    <t xml:space="preserve">Urin kateter za jednokratnu upotrebu </t>
  </si>
  <si>
    <t>Kateter za jednokratnu upotrebu, Nelaton, CH 8mm- CH 14mm ili ogovarajući</t>
  </si>
  <si>
    <t>Urinal samolepljivi/urinal sa trakom 25 mm, 30 mm, 35 mm  a 30 kom ili odgovarajući</t>
  </si>
  <si>
    <t>Urin kesa za urinarni kondom - kesa sa ispustom 1,5l, 750 ml a 15 kom conveen ili odgovarajući</t>
  </si>
  <si>
    <t>Stalni- foley kateter silikon  promera CH18-CH22mm ili odgovarajući</t>
  </si>
  <si>
    <t>Stalni- foley kateter latex  promera  CH14-CH24mm ili odgovarajući</t>
  </si>
  <si>
    <t>Stomahesive pasta za ispunjavanje neravnina  a 60 g ili odgovarajući</t>
  </si>
  <si>
    <t>Stomahesive adhezivna pasta za negu stome a 30 g ili odgovarajući</t>
  </si>
  <si>
    <t>Igle za pen špric</t>
  </si>
  <si>
    <t>Urin test trake za okularno očitavanje šećera i acetona u urinu a 50 kom ili odgovarajuće</t>
  </si>
  <si>
    <t>Test trake za određivnje nivoa glukoze u krvi</t>
  </si>
  <si>
    <t>Test trake za određivnje nivoa glukoze u krvi za aparat ACCU -CHEK PERFORMA ili odgovarajuće</t>
  </si>
  <si>
    <t>Roche dignostics GMBH</t>
  </si>
  <si>
    <t>Bayer consumer care AG</t>
  </si>
  <si>
    <t>Test trake za određivnje nivoa glukoze u krvi za aparat COUNTUR PLUS ili odgovarajuće</t>
  </si>
  <si>
    <t>„Novonordisk“</t>
  </si>
  <si>
    <t>Abbot Diabetes Care Ltd.</t>
  </si>
  <si>
    <t>Lancete za aparat za određivanje glukoze u krvi</t>
  </si>
  <si>
    <t>Lancete Softclix za ACCU-CHEK aparate ili odgovarajuće</t>
  </si>
  <si>
    <t>PARTIJA</t>
  </si>
  <si>
    <t xml:space="preserve">MTP </t>
  </si>
  <si>
    <t>PROIZVOĐAČ</t>
  </si>
  <si>
    <t>KOLIČINA</t>
  </si>
  <si>
    <t>JEDINICA MERE</t>
  </si>
  <si>
    <t>VREDNOST BEZ PDV-A</t>
  </si>
  <si>
    <t>Test trake za određivnje nivoa glukoze u krvi za aparat PRECISION ili odgovarajuće</t>
  </si>
  <si>
    <t>Lancete  za PRECISION aparate ili odgovarajuće</t>
  </si>
  <si>
    <t>Test trake za određivnje nivoa glukoze u krvi za ostale aparate za  novo otkrivene pacijente</t>
  </si>
  <si>
    <t>razni</t>
  </si>
  <si>
    <t>Torunskie zakladi materialow opatrunkowych S.A.</t>
  </si>
  <si>
    <t>NAZIV POMAGALA FOND</t>
  </si>
  <si>
    <t xml:space="preserve">disk flexibilni, disk duoflex, disk stomahesive, 45 mm, 57 mm, 70 mm COMBIHESIVE,  a 5 kom ili odgovarajuće </t>
  </si>
  <si>
    <t>Kese za kolostomu Fi 45, 57, 70  mm, sa filterom i bez filtera a 30 kom ili odgovarajuće</t>
  </si>
  <si>
    <t>Kese  za urostomu Fi 45.57,70 mm a 10 kom  ili odgovarajuće</t>
  </si>
  <si>
    <t>Kese za ileostomu Fi 45. 57, 70 mm a 10 kom ili odgovarajuće</t>
  </si>
  <si>
    <t>Lancete  za COUNTUR aparate ili odgovarajuće</t>
  </si>
  <si>
    <t>10210,10211, 10212, 10213, 10214. 10215</t>
  </si>
  <si>
    <t>Kanila trahealna metalna br . 12,13, br. 14 ili odgovarajuće</t>
  </si>
  <si>
    <t>Disk Longwear, disk Longwear light, disk Baseplate, disk Convex, 40 mm, 50 mm,60 mm, a 5 kom ALTERNA  ili odgovarajući</t>
  </si>
  <si>
    <t>Kese za urostomu sa sistemom sa zaključavanjem Fi 40, 50, 60 mm  a 30 kom ili odgovarajuće</t>
  </si>
  <si>
    <t>Kese za kolostomu sa sistemom sa zaključavanjem Fi 40, 50, 60 mm a 30 kom ili odgovarajuće</t>
  </si>
  <si>
    <t>Kese za ileostomu sa sistemom sa zaključavanjem  Fi 40, 50, 60 mm a 30 kom ili odgovarajuće</t>
  </si>
  <si>
    <t xml:space="preserve">DELOVI POMAGALA </t>
  </si>
  <si>
    <t>Igle za pen špric novofine 0.30 x 8 mm, 0.25 x 6 mm  ili ogovarajuće</t>
  </si>
  <si>
    <t>RUSCH ili odgovarajući</t>
  </si>
  <si>
    <t>Igle za pen špric   igle 0,20x 4 mm; 0,23 X 4 mm ; 0,25 x 4 mm;0,25 x 5 mm  ;</t>
  </si>
  <si>
    <t>Test trake za određivnje nivoa glukoze u krvi za aparat ACCU -CHEK AKTIVE/ ACCU -CHEK INSTANT  ili odgovarajuće</t>
  </si>
  <si>
    <t>14710,14720, 14730, 14750</t>
  </si>
  <si>
    <t>14710,14720, 14730,  14750</t>
  </si>
  <si>
    <t>15010,15020,15040</t>
  </si>
  <si>
    <t>Sprej za negu stome</t>
  </si>
  <si>
    <t>21710,21720,21730,21740</t>
  </si>
  <si>
    <t>Test trake za određivnje nivoa glukoze u krvi za aparat sa govornim softverom ili odgovarajuće</t>
  </si>
  <si>
    <t>Wellion</t>
  </si>
  <si>
    <t>Lancete za aparat sa govornim softverom</t>
  </si>
  <si>
    <t>Sprej za negu stome ili odgovarujuće</t>
  </si>
  <si>
    <t>Essity Hygiene and Health AB</t>
  </si>
  <si>
    <t>TT Medik</t>
  </si>
  <si>
    <t>VREDNOST SA PDV-OM</t>
  </si>
  <si>
    <t>PONUĐAČ</t>
  </si>
  <si>
    <t xml:space="preserve">SIMBEX </t>
  </si>
  <si>
    <t>INO PHARM</t>
  </si>
  <si>
    <t>MAGNA PHARMACIA</t>
  </si>
  <si>
    <t>SINOFARM</t>
  </si>
  <si>
    <t>NEOMEDICA</t>
  </si>
  <si>
    <t>ADOC</t>
  </si>
  <si>
    <t>PHARMA MAAC</t>
  </si>
  <si>
    <t>FARMALOGIST</t>
  </si>
  <si>
    <t>BIOTEC MEDICAL</t>
  </si>
  <si>
    <t>INPHARM CO</t>
  </si>
  <si>
    <t>MEDINIC</t>
  </si>
  <si>
    <t>TABELA U OKVIRU OBRASCA PONUDE</t>
  </si>
  <si>
    <t>JED. CENA BEZ PDV-A</t>
  </si>
  <si>
    <t>Rok plaćanja</t>
  </si>
  <si>
    <t>Rok isporuke</t>
  </si>
  <si>
    <t>Rok važenja ponude</t>
  </si>
  <si>
    <t>Zbirna ukupna cena bez PDV-a</t>
  </si>
  <si>
    <t>Zbirna ukupna cena sa PDV-om</t>
  </si>
  <si>
    <t>Naziv ponuđača</t>
  </si>
  <si>
    <t xml:space="preserve">PELENE BAMBO NATURE Junior, 12-22 kg,  moć upijanja najmanje 500g prema MDS 1/93 sertifikatu; brzina upijanja minimalno 4ml/s prema MDS 1/93 sertifikatu; ispuštanje tečnosti maksimalno 2g prema MDS 1/93 sertifikatu. Anatomski oblik. Indikator vlažnosti, posedovanje TBS (tekstilnog spoljašnjeg sloja) celom dužinom pelene ili odgovarajućeg "non-vowen" mekog površinskog sloja poput pamuka ili celuloze koji pruža veći komfor, čičak trake za višestruko učvršćivanje (hook&amp;loop, velcro sistem), bez PVC-a, lateksa "Latex Free", parfema, losiona i ekstrakata ili odgovarajuće
PELENE BAMBO NATURE XL, 16-30 kg; Moć upijanja najmanje 500g prema MDS 1/93 sertifikatu; Brzina upijanja minimalno 4ml/s prema MDS 1/93 sertifikatu; Ispuštanje tečnosti maksimalno 2g prema MDS 1/93 sertifikatu. Anatomski oblik.Indikator vlažnosti, posedovanje TBS (tekstilnog spoljašnjeg sloja) celom dužinom pelene ili odgovarajućeg "non-vowen" mekog površinskog sloja poput pamuka ili celuloze koji pruža veći komfor, čičak trake za višestruko učvršćivanje (hook&amp;loop, velcro sistem), bez PVC-a, lateksa "Latex Free", parfema, losiona i ekstrakata ili odgovrajuće
PELENE Abri Form XS2 (small) od 15-30kg, Moć upijanja najmanje 500g prema MDS 1/93 sertifikatu; Brzina upijanja minimalno 4ml/s prema MDS 1/93 sertifikatu; Ispuštanje tečnosti maksimalno 2g prema MDS 1/93 sertifikatu. Anatomski oblik. Indikator vlažnosti u obliku dve žute linije koji promenom boje informiše o neophodnosti promene pelene, posedovanje TBS (tekstilnog spoljašnjeg sloja) celom dužinom pelene ili odgovarajućeg "non-vowen"mekog površinskog sloja poput pamuka ili celuloze koji pruža veći komfor, čičak trake za višestruko učvršćivanje (hook&amp;loop, velcro sistem), bez  PVC-a, lateksa " Latex Free", parfema, losiona i ekstrakata ili odgovarajuće
PELENE Abri Form S (small) od 30-40kg, Moć upijanja najmanje 700g prema MDS 1/93 sertifikatu; Brzina upijanja minimalno 4ml/s prema MDS 1/93 sertifikatu; Ispuštanje tečnosti maksimalno 2g prema MDS 1/93 sertifikatu. Anatomski oblik. Indikator vlažnosti u obliku dve žute linije koji promenom boje informiše o neophodnosti promene pelene, posedovanje TBS (tekstilnog spoljašnjeg sloja) celom dužinom pelene ili odgovarajućeg "non-vowen"mekog površinskog sloja poput pamuka ili celuloze koji pruža veći komfor, čičak trake za višestruko učvršćivanje (hook&amp;loop, velcro sistem), bez  PVC-a, lateksa " Latex Free", parfema, losiona i ekstrakata ili odgovarajuće
PELENE DELTA FORM M2 (medium) od 40-70 kg, Moć upijanja najmanje 900g prema MDS 1/93 sertifikatu; Brzina upijanja minimalno 4ml/s prema MDS 1/93 sertifikatu; Ispuštanje tečnosti maksimalno 2g prema MDS 1/93 sertifikatu. Anatomski oblik. Indikator vlažnosti u obliku dve žute linije koji promenom boje informiše o neophodnosti promene pelene, posedovanje TBS (tekstilnog spoljašnjeg sloja) celom dužinom pelene ili odgovarajućeg "non-vowen"mekog površinskog sloja poput pamuka ili celuloze koji pruža veći komfor, čičak trake za višestruko učvršćivanje (hook&amp;loop, velcro sistem), bez  PVC-a, lateksa " Latex Free", parfema, losiona i ekstrakata ili odgovarajuće
PELENE DELTA FORM L2 (medium) preko 70 kg, Moć upijanja najmanje 1100g prema MDS 1/93 sertifikatu; Brzina upijanja minimalno 4ml/s prema MDS 1/93 sertifikatu; Ispuštanje tečnosti maksimalno 2g prema MDS 1/93 sertifikatu. Anatomski oblik. Indikator vlažnosti u obliku dve žute linije koji promenom boje informiše o neophodnosti promene pelene, posedovanje TBS (tekstilnog spoljašnjeg sloja) celom dužinom pelene ili odgovarajućeg "non-vowen"mekog površinskog sloja poput pamuka ili celuloze koji pruža veći komfor, čičak trake za višestruko učvršćivanje (hook&amp;loop, velcro sistem), bez  PVC-a, lateksa " Latex Free", parfema, losiona i ekstrakata ili odgovarajuće
</t>
  </si>
  <si>
    <t>Pelene SENI KIDS Junior od 11 do 25 kg ili odgovarajuće;                                                                                                                        Pelene SENI KIDS Junior Extra od 16 do 30 kg ili odgovarajuće;                                                                                                                                                                                                                                     Pelene SENI SUPER extra small, XS, do 30 kg ili odgovarajuće                                                                                                                Pelene SENI STANDARD small, S, od 30 do 40 kg ili odgovarajuće                                                                                                                Pelene  SENI STANDARD medium, M,  40 do 70 kg ili odgovarajuće                                                                                                               Pelene SENI STANDARD PLUS medium , M, od 40 do 70 kg ili odgovarajuće                                                                                                Pelene SENI STANDARD large, L, od 70 do 100 kg ili odgovarajuće</t>
  </si>
  <si>
    <t>Pelene Tena Slip Original Plus medium,M, оtvorene pelena za odrasle, za pacijente težine od 40 do 70 kg, obim struka  70-110cm prema MDS 1/93 sertifikatu: moć upijanja najmanje 910,46g, brzina upijanja minimalno 5,83ml/s, ispuštanje tečnosti maksimalno 0,17g. Anatomski oblik, indikator vlažnosti, neutralizator neprijatnih mirisa ili odgovarajuće .                                                                                                               Pelene Tena Slip Original Plus large, L, otvorene pelene za odrasle za pacijente težine preko 70 kg, obim struka 150cm prema MDS 1/93 sertifikatu: moć upijanja najmanje 1111,2g, brzina upijanja minimalno 4ml/s, ispuštanje tečnosti maksimalno 0,14g. Anatomski oblik, indikator vlažnosti, neutralizator neprijatnih mirisa ili odgovarajuće.</t>
  </si>
</sst>
</file>

<file path=xl/styles.xml><?xml version="1.0" encoding="utf-8"?>
<styleSheet xmlns="http://schemas.openxmlformats.org/spreadsheetml/2006/main">
  <numFmts count="3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yyyy"/>
    <numFmt numFmtId="181" formatCode="#,##0.00;[Red]#,##0.00"/>
    <numFmt numFmtId="182" formatCode="&quot;Yes&quot;;&quot;Yes&quot;;&quot;No&quot;"/>
    <numFmt numFmtId="183" formatCode="&quot;True&quot;;&quot;True&quot;;&quot;False&quot;"/>
    <numFmt numFmtId="184" formatCode="&quot;On&quot;;&quot;On&quot;;&quot;Off&quot;"/>
    <numFmt numFmtId="185" formatCode="[$€-2]\ #,##0.00_);[Red]\([$€-2]\ #,##0.00\)"/>
  </numFmts>
  <fonts count="42">
    <font>
      <sz val="10"/>
      <name val="Arial"/>
      <family val="0"/>
    </font>
    <font>
      <sz val="10"/>
      <name val="Calibri"/>
      <family val="2"/>
    </font>
    <font>
      <sz val="8"/>
      <name val="Arial"/>
      <family val="0"/>
    </font>
    <font>
      <u val="single"/>
      <sz val="10"/>
      <color indexed="12"/>
      <name val="Arial"/>
      <family val="0"/>
    </font>
    <font>
      <u val="single"/>
      <sz val="10"/>
      <color indexed="36"/>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4" tint="0.5999900102615356"/>
      </bottom>
    </border>
    <border>
      <left style="thin"/>
      <right style="thin">
        <color theme="4" tint="0.5999900102615356"/>
      </right>
      <top style="thin">
        <color theme="4" tint="0.5999900102615356"/>
      </top>
      <bottom style="thin">
        <color theme="4" tint="0.5999900102615356"/>
      </bottom>
    </border>
    <border>
      <left style="thin">
        <color theme="4" tint="0.5999900102615356"/>
      </left>
      <right style="thin">
        <color theme="4" tint="0.5999900102615356"/>
      </right>
      <top style="thin">
        <color theme="4" tint="0.5999900102615356"/>
      </top>
      <bottom style="thin">
        <color theme="4" tint="0.5999900102615356"/>
      </bottom>
    </border>
    <border>
      <left>
        <color indexed="63"/>
      </left>
      <right style="thin">
        <color theme="4" tint="0.5999900102615356"/>
      </right>
      <top style="thin">
        <color theme="4" tint="0.5999900102615356"/>
      </top>
      <bottom style="thin">
        <color theme="4" tint="0.5999900102615356"/>
      </bottom>
    </border>
    <border>
      <left style="thin">
        <color theme="4" tint="0.5999900102615356"/>
      </left>
      <right style="thin">
        <color theme="4" tint="0.5999900102615356"/>
      </right>
      <top>
        <color indexed="63"/>
      </top>
      <bottom style="thin">
        <color theme="4" tint="0.5999900102615356"/>
      </bottom>
    </border>
    <border>
      <left style="thin"/>
      <right style="thin">
        <color theme="4" tint="0.5999900102615356"/>
      </right>
      <top>
        <color indexed="63"/>
      </top>
      <bottom style="thin">
        <color theme="4" tint="0.5999900102615356"/>
      </bottom>
    </border>
    <border>
      <left>
        <color indexed="63"/>
      </left>
      <right style="thin">
        <color theme="4" tint="0.5999900102615356"/>
      </right>
      <top>
        <color indexed="63"/>
      </top>
      <bottom style="thin">
        <color theme="4" tint="0.5999900102615356"/>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medium"/>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1" fillId="0" borderId="17" xfId="0" applyFont="1" applyBorder="1" applyAlignment="1">
      <alignment horizontal="center"/>
    </xf>
    <xf numFmtId="0" fontId="1" fillId="33" borderId="0" xfId="0" applyFont="1" applyFill="1" applyAlignment="1">
      <alignment horizontal="center"/>
    </xf>
    <xf numFmtId="0" fontId="1" fillId="0" borderId="11" xfId="0" applyFont="1" applyBorder="1" applyAlignment="1">
      <alignment/>
    </xf>
    <xf numFmtId="0" fontId="5" fillId="0" borderId="0" xfId="0" applyFont="1" applyAlignment="1">
      <alignment/>
    </xf>
    <xf numFmtId="0" fontId="0" fillId="0" borderId="18" xfId="0" applyFont="1" applyBorder="1" applyAlignment="1">
      <alignment/>
    </xf>
    <xf numFmtId="181" fontId="0" fillId="0" borderId="18" xfId="0" applyNumberFormat="1" applyFont="1" applyBorder="1" applyAlignment="1">
      <alignment wrapText="1"/>
    </xf>
    <xf numFmtId="0" fontId="0" fillId="0" borderId="17" xfId="0" applyFont="1" applyBorder="1" applyAlignment="1">
      <alignment/>
    </xf>
    <xf numFmtId="0" fontId="1" fillId="33" borderId="19" xfId="0" applyFont="1" applyFill="1" applyBorder="1" applyAlignment="1">
      <alignment horizontal="center"/>
    </xf>
    <xf numFmtId="0" fontId="1" fillId="33" borderId="20" xfId="0" applyFont="1" applyFill="1" applyBorder="1" applyAlignment="1">
      <alignment horizontal="center"/>
    </xf>
    <xf numFmtId="0" fontId="1" fillId="0" borderId="19" xfId="0" applyFont="1" applyBorder="1" applyAlignment="1">
      <alignment horizontal="center"/>
    </xf>
    <xf numFmtId="0" fontId="0" fillId="0" borderId="19" xfId="0" applyBorder="1" applyAlignment="1">
      <alignment horizontal="center"/>
    </xf>
    <xf numFmtId="0" fontId="1" fillId="0" borderId="15" xfId="0" applyFont="1" applyBorder="1" applyAlignment="1">
      <alignment/>
    </xf>
    <xf numFmtId="0" fontId="0" fillId="0" borderId="21" xfId="0" applyFont="1" applyBorder="1" applyAlignment="1">
      <alignment wrapText="1"/>
    </xf>
    <xf numFmtId="0" fontId="0" fillId="0" borderId="22" xfId="0" applyFont="1" applyBorder="1" applyAlignment="1">
      <alignment/>
    </xf>
    <xf numFmtId="0" fontId="0" fillId="0" borderId="0" xfId="0" applyBorder="1" applyAlignment="1">
      <alignment/>
    </xf>
    <xf numFmtId="0" fontId="5" fillId="0" borderId="0" xfId="0" applyFont="1" applyFill="1" applyBorder="1" applyAlignment="1">
      <alignment horizontal="center" wrapText="1"/>
    </xf>
    <xf numFmtId="0" fontId="0" fillId="0" borderId="23" xfId="0" applyFont="1" applyBorder="1" applyAlignment="1">
      <alignment/>
    </xf>
    <xf numFmtId="0" fontId="0" fillId="0" borderId="24" xfId="0" applyFont="1" applyBorder="1" applyAlignment="1">
      <alignment horizontal="right" wrapText="1"/>
    </xf>
    <xf numFmtId="0" fontId="0" fillId="0" borderId="24" xfId="0" applyFont="1" applyBorder="1" applyAlignment="1">
      <alignment wrapText="1"/>
    </xf>
    <xf numFmtId="0" fontId="0" fillId="0" borderId="24" xfId="0" applyFont="1" applyBorder="1" applyAlignment="1">
      <alignment/>
    </xf>
    <xf numFmtId="181" fontId="0" fillId="0" borderId="24" xfId="0" applyNumberFormat="1" applyFont="1" applyBorder="1" applyAlignment="1">
      <alignment/>
    </xf>
    <xf numFmtId="181" fontId="0" fillId="0" borderId="25" xfId="0" applyNumberFormat="1" applyFont="1" applyBorder="1" applyAlignment="1">
      <alignment/>
    </xf>
    <xf numFmtId="0" fontId="0" fillId="0" borderId="26" xfId="0" applyFont="1" applyBorder="1" applyAlignment="1">
      <alignment/>
    </xf>
    <xf numFmtId="0" fontId="0" fillId="0" borderId="17" xfId="0" applyFont="1" applyBorder="1" applyAlignment="1">
      <alignment wrapText="1"/>
    </xf>
    <xf numFmtId="181" fontId="0" fillId="0" borderId="17" xfId="0" applyNumberFormat="1" applyFont="1" applyBorder="1" applyAlignment="1">
      <alignment/>
    </xf>
    <xf numFmtId="181" fontId="0" fillId="0" borderId="27" xfId="0" applyNumberFormat="1" applyFont="1" applyBorder="1" applyAlignment="1">
      <alignment/>
    </xf>
    <xf numFmtId="181" fontId="0" fillId="0" borderId="28" xfId="0" applyNumberFormat="1" applyFont="1" applyBorder="1" applyAlignment="1">
      <alignment/>
    </xf>
    <xf numFmtId="181" fontId="0" fillId="0" borderId="29" xfId="0" applyNumberFormat="1" applyFont="1" applyBorder="1" applyAlignment="1">
      <alignment/>
    </xf>
    <xf numFmtId="0" fontId="0" fillId="0" borderId="17" xfId="0" applyFont="1" applyBorder="1" applyAlignment="1">
      <alignment horizontal="right" wrapText="1"/>
    </xf>
    <xf numFmtId="179" fontId="0" fillId="0" borderId="17" xfId="42" applyFont="1" applyBorder="1" applyAlignment="1">
      <alignment/>
    </xf>
    <xf numFmtId="0" fontId="0" fillId="34" borderId="17" xfId="0" applyFont="1" applyFill="1" applyBorder="1" applyAlignment="1">
      <alignment/>
    </xf>
    <xf numFmtId="0" fontId="0" fillId="0" borderId="30" xfId="0" applyFont="1" applyBorder="1" applyAlignment="1">
      <alignment/>
    </xf>
    <xf numFmtId="0" fontId="0" fillId="0" borderId="31" xfId="0" applyFont="1" applyBorder="1" applyAlignment="1">
      <alignment/>
    </xf>
    <xf numFmtId="0" fontId="0" fillId="0" borderId="31" xfId="0" applyFont="1" applyBorder="1" applyAlignment="1">
      <alignment wrapText="1"/>
    </xf>
    <xf numFmtId="4" fontId="0" fillId="0" borderId="31" xfId="0" applyNumberFormat="1" applyFont="1" applyBorder="1" applyAlignment="1">
      <alignment/>
    </xf>
    <xf numFmtId="181" fontId="0" fillId="0" borderId="32" xfId="0" applyNumberFormat="1" applyFont="1" applyBorder="1" applyAlignment="1">
      <alignment/>
    </xf>
    <xf numFmtId="181" fontId="0" fillId="0" borderId="33" xfId="0" applyNumberFormat="1" applyFont="1" applyBorder="1" applyAlignment="1">
      <alignment/>
    </xf>
    <xf numFmtId="0" fontId="0" fillId="0" borderId="19" xfId="0" applyFont="1" applyBorder="1" applyAlignment="1">
      <alignment/>
    </xf>
    <xf numFmtId="0" fontId="5" fillId="0" borderId="34" xfId="0" applyFont="1" applyBorder="1" applyAlignment="1">
      <alignment horizontal="center"/>
    </xf>
    <xf numFmtId="0" fontId="5" fillId="0" borderId="35" xfId="0" applyFont="1" applyBorder="1" applyAlignment="1">
      <alignment horizontal="center"/>
    </xf>
    <xf numFmtId="0" fontId="5" fillId="0" borderId="34" xfId="0" applyFont="1" applyBorder="1" applyAlignment="1">
      <alignment horizontal="center" wrapText="1"/>
    </xf>
    <xf numFmtId="0" fontId="5" fillId="0" borderId="36" xfId="0" applyFont="1" applyBorder="1" applyAlignment="1">
      <alignment horizontal="center" wrapText="1"/>
    </xf>
    <xf numFmtId="0" fontId="0" fillId="34" borderId="26" xfId="0" applyFont="1" applyFill="1" applyBorder="1" applyAlignment="1">
      <alignment/>
    </xf>
    <xf numFmtId="0" fontId="0" fillId="34" borderId="17" xfId="0" applyFont="1" applyFill="1" applyBorder="1" applyAlignment="1">
      <alignment wrapText="1"/>
    </xf>
    <xf numFmtId="4" fontId="0" fillId="34" borderId="17" xfId="0" applyNumberFormat="1" applyFont="1" applyFill="1" applyBorder="1" applyAlignment="1">
      <alignment/>
    </xf>
    <xf numFmtId="179" fontId="0" fillId="34" borderId="17" xfId="42" applyFont="1" applyFill="1" applyBorder="1" applyAlignment="1">
      <alignment/>
    </xf>
    <xf numFmtId="0" fontId="0" fillId="0" borderId="17" xfId="0" applyFont="1" applyBorder="1" applyAlignment="1">
      <alignment vertical="top" wrapText="1"/>
    </xf>
    <xf numFmtId="0" fontId="41"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419100</xdr:colOff>
      <xdr:row>3</xdr:row>
      <xdr:rowOff>57150</xdr:rowOff>
    </xdr:from>
    <xdr:ext cx="19050" cy="485775"/>
    <xdr:sp>
      <xdr:nvSpPr>
        <xdr:cNvPr id="1" name="Text Box 10"/>
        <xdr:cNvSpPr txBox="1">
          <a:spLocks noChangeArrowheads="1"/>
        </xdr:cNvSpPr>
      </xdr:nvSpPr>
      <xdr:spPr>
        <a:xfrm>
          <a:off x="1028700" y="885825"/>
          <a:ext cx="19050" cy="4857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6"/>
  <sheetViews>
    <sheetView tabSelected="1" zoomScalePageLayoutView="0" workbookViewId="0" topLeftCell="B34">
      <selection activeCell="D30" sqref="D30"/>
    </sheetView>
  </sheetViews>
  <sheetFormatPr defaultColWidth="9.140625" defaultRowHeight="12.75"/>
  <cols>
    <col min="1" max="1" width="9.140625" style="0" customWidth="1"/>
    <col min="2" max="2" width="12.28125" style="0" customWidth="1"/>
    <col min="3" max="3" width="23.140625" style="0" customWidth="1"/>
    <col min="4" max="4" width="120.00390625" style="0" customWidth="1"/>
    <col min="5" max="5" width="13.7109375" style="0" customWidth="1"/>
    <col min="6" max="6" width="9.140625" style="0" customWidth="1"/>
    <col min="7" max="7" width="10.00390625" style="0" customWidth="1"/>
    <col min="8" max="8" width="10.421875" style="0" customWidth="1"/>
    <col min="9" max="10" width="18.8515625" style="0" customWidth="1"/>
    <col min="11" max="11" width="18.140625" style="0" hidden="1" customWidth="1"/>
  </cols>
  <sheetData>
    <row r="1" spans="3:20" ht="12.75">
      <c r="C1" s="11" t="s">
        <v>97</v>
      </c>
      <c r="D1" s="11"/>
      <c r="L1" s="1"/>
      <c r="M1" s="1"/>
      <c r="N1" s="1"/>
      <c r="O1" s="1"/>
      <c r="P1" s="1"/>
      <c r="Q1" s="1"/>
      <c r="R1" s="1"/>
      <c r="S1" s="1"/>
      <c r="T1" s="1"/>
    </row>
    <row r="2" spans="11:20" ht="13.5" thickBot="1">
      <c r="K2" s="8" t="s">
        <v>85</v>
      </c>
      <c r="L2" s="2"/>
      <c r="M2" s="3"/>
      <c r="N2" s="3"/>
      <c r="O2" s="3"/>
      <c r="P2" s="3"/>
      <c r="Q2" s="3"/>
      <c r="R2" s="3"/>
      <c r="S2" s="3"/>
      <c r="T2" s="3"/>
    </row>
    <row r="3" spans="1:20" ht="39" thickBot="1">
      <c r="A3" s="47" t="s">
        <v>45</v>
      </c>
      <c r="B3" s="46" t="s">
        <v>46</v>
      </c>
      <c r="C3" s="46" t="s">
        <v>56</v>
      </c>
      <c r="D3" s="46" t="s">
        <v>68</v>
      </c>
      <c r="E3" s="48" t="s">
        <v>47</v>
      </c>
      <c r="F3" s="48" t="s">
        <v>49</v>
      </c>
      <c r="G3" s="46" t="s">
        <v>48</v>
      </c>
      <c r="H3" s="48" t="s">
        <v>98</v>
      </c>
      <c r="I3" s="48" t="s">
        <v>50</v>
      </c>
      <c r="J3" s="49" t="s">
        <v>84</v>
      </c>
      <c r="K3" s="9" t="s">
        <v>88</v>
      </c>
      <c r="L3" s="2"/>
      <c r="M3" s="3"/>
      <c r="N3" s="4"/>
      <c r="O3" s="3"/>
      <c r="P3" s="5"/>
      <c r="Q3" s="3"/>
      <c r="R3" s="3"/>
      <c r="S3" s="3"/>
      <c r="T3" s="3"/>
    </row>
    <row r="4" spans="1:20" ht="38.25">
      <c r="A4" s="24">
        <v>1</v>
      </c>
      <c r="B4" s="25" t="s">
        <v>8</v>
      </c>
      <c r="C4" s="26" t="s">
        <v>9</v>
      </c>
      <c r="D4" s="26" t="s">
        <v>64</v>
      </c>
      <c r="E4" s="27" t="s">
        <v>24</v>
      </c>
      <c r="F4" s="27" t="s">
        <v>3</v>
      </c>
      <c r="G4" s="27">
        <v>3600</v>
      </c>
      <c r="H4" s="28"/>
      <c r="I4" s="28">
        <f>SUM(G4*H4)</f>
        <v>0</v>
      </c>
      <c r="J4" s="29">
        <f>SUM(I4*1.1)</f>
        <v>0</v>
      </c>
      <c r="K4" s="9" t="s">
        <v>88</v>
      </c>
      <c r="L4" s="2"/>
      <c r="M4" s="4"/>
      <c r="N4" s="4"/>
      <c r="O4" s="4"/>
      <c r="P4" s="4"/>
      <c r="Q4" s="4"/>
      <c r="R4" s="4"/>
      <c r="S4" s="4"/>
      <c r="T4" s="7"/>
    </row>
    <row r="5" spans="1:20" ht="25.5">
      <c r="A5" s="30">
        <v>2</v>
      </c>
      <c r="B5" s="14">
        <v>10020</v>
      </c>
      <c r="C5" s="31" t="s">
        <v>10</v>
      </c>
      <c r="D5" s="31" t="s">
        <v>67</v>
      </c>
      <c r="E5" s="14" t="s">
        <v>24</v>
      </c>
      <c r="F5" s="14" t="s">
        <v>3</v>
      </c>
      <c r="G5" s="14">
        <v>4800</v>
      </c>
      <c r="H5" s="32"/>
      <c r="I5" s="32">
        <f>SUM(G5*H5)</f>
        <v>0</v>
      </c>
      <c r="J5" s="33">
        <f>SUM(I5*1.1)</f>
        <v>0</v>
      </c>
      <c r="K5" s="9" t="s">
        <v>88</v>
      </c>
      <c r="L5" s="2"/>
      <c r="M5" s="5"/>
      <c r="N5" s="5"/>
      <c r="O5" s="5"/>
      <c r="P5" s="5"/>
      <c r="Q5" s="5"/>
      <c r="R5" s="5"/>
      <c r="S5" s="5"/>
      <c r="T5" s="5"/>
    </row>
    <row r="6" spans="1:20" ht="25.5">
      <c r="A6" s="30">
        <v>3</v>
      </c>
      <c r="B6" s="14">
        <v>13720</v>
      </c>
      <c r="C6" s="31" t="s">
        <v>11</v>
      </c>
      <c r="D6" s="31" t="s">
        <v>66</v>
      </c>
      <c r="E6" s="14" t="s">
        <v>24</v>
      </c>
      <c r="F6" s="14" t="s">
        <v>3</v>
      </c>
      <c r="G6" s="14">
        <v>14000</v>
      </c>
      <c r="H6" s="32"/>
      <c r="I6" s="34">
        <f aca="true" t="shared" si="0" ref="I6:I40">SUM(G6*H6)</f>
        <v>0</v>
      </c>
      <c r="J6" s="35">
        <f aca="true" t="shared" si="1" ref="J6:J40">SUM(I6*1.1)</f>
        <v>0</v>
      </c>
      <c r="K6" s="9" t="s">
        <v>88</v>
      </c>
      <c r="L6" s="2"/>
      <c r="M6" s="7"/>
      <c r="N6" s="7"/>
      <c r="O6" s="7"/>
      <c r="P6" s="7"/>
      <c r="Q6" s="7"/>
      <c r="R6" s="7"/>
      <c r="S6" s="7"/>
      <c r="T6" s="7"/>
    </row>
    <row r="7" spans="1:20" ht="25.5">
      <c r="A7" s="30">
        <v>4</v>
      </c>
      <c r="B7" s="14">
        <v>13920</v>
      </c>
      <c r="C7" s="31" t="s">
        <v>12</v>
      </c>
      <c r="D7" s="31" t="s">
        <v>65</v>
      </c>
      <c r="E7" s="14" t="s">
        <v>24</v>
      </c>
      <c r="F7" s="14" t="s">
        <v>3</v>
      </c>
      <c r="G7" s="14">
        <v>2400</v>
      </c>
      <c r="H7" s="32"/>
      <c r="I7" s="32">
        <f t="shared" si="0"/>
        <v>0</v>
      </c>
      <c r="J7" s="33">
        <f t="shared" si="1"/>
        <v>0</v>
      </c>
      <c r="K7" s="9" t="s">
        <v>88</v>
      </c>
      <c r="L7" s="2"/>
      <c r="M7" s="3"/>
      <c r="N7" s="5"/>
      <c r="O7" s="5"/>
      <c r="P7" s="5"/>
      <c r="Q7" s="5"/>
      <c r="R7" s="5"/>
      <c r="S7" s="5"/>
      <c r="T7" s="5"/>
    </row>
    <row r="8" spans="1:20" ht="12.75">
      <c r="A8" s="30">
        <v>5</v>
      </c>
      <c r="B8" s="14">
        <v>14210</v>
      </c>
      <c r="C8" s="14" t="s">
        <v>14</v>
      </c>
      <c r="D8" s="31" t="s">
        <v>16</v>
      </c>
      <c r="E8" s="14" t="s">
        <v>24</v>
      </c>
      <c r="F8" s="14" t="s">
        <v>3</v>
      </c>
      <c r="G8" s="14">
        <v>30</v>
      </c>
      <c r="H8" s="32"/>
      <c r="I8" s="34">
        <f t="shared" si="0"/>
        <v>0</v>
      </c>
      <c r="J8" s="35">
        <f>SUM(I8*1.2)</f>
        <v>0</v>
      </c>
      <c r="K8" s="9" t="s">
        <v>90</v>
      </c>
      <c r="L8" s="2"/>
      <c r="M8" s="5"/>
      <c r="N8" s="7"/>
      <c r="O8" s="7"/>
      <c r="P8" s="7"/>
      <c r="Q8" s="7"/>
      <c r="R8" s="7"/>
      <c r="S8" s="7"/>
      <c r="T8" s="7"/>
    </row>
    <row r="9" spans="1:20" ht="12.75">
      <c r="A9" s="50">
        <v>6</v>
      </c>
      <c r="B9" s="38">
        <v>14110</v>
      </c>
      <c r="C9" s="38" t="s">
        <v>13</v>
      </c>
      <c r="D9" s="38" t="s">
        <v>15</v>
      </c>
      <c r="E9" s="38" t="s">
        <v>24</v>
      </c>
      <c r="F9" s="38" t="s">
        <v>3</v>
      </c>
      <c r="G9" s="38">
        <v>50</v>
      </c>
      <c r="H9" s="52"/>
      <c r="I9" s="32">
        <f t="shared" si="0"/>
        <v>0</v>
      </c>
      <c r="J9" s="33">
        <f>SUM(I9*1.2)</f>
        <v>0</v>
      </c>
      <c r="K9" s="15" t="s">
        <v>83</v>
      </c>
      <c r="L9" s="2"/>
      <c r="M9" s="5"/>
      <c r="N9" s="7"/>
      <c r="O9" s="7"/>
      <c r="P9" s="7"/>
      <c r="Q9" s="7"/>
      <c r="R9" s="7"/>
      <c r="S9" s="7"/>
      <c r="T9" s="7"/>
    </row>
    <row r="10" spans="1:20" ht="25.5">
      <c r="A10" s="30">
        <v>7</v>
      </c>
      <c r="B10" s="36" t="s">
        <v>8</v>
      </c>
      <c r="C10" s="31" t="s">
        <v>9</v>
      </c>
      <c r="D10" s="31" t="s">
        <v>57</v>
      </c>
      <c r="E10" s="14" t="s">
        <v>0</v>
      </c>
      <c r="F10" s="14" t="s">
        <v>3</v>
      </c>
      <c r="G10" s="14">
        <v>2800</v>
      </c>
      <c r="H10" s="14"/>
      <c r="I10" s="34">
        <f t="shared" si="0"/>
        <v>0</v>
      </c>
      <c r="J10" s="35">
        <f t="shared" si="1"/>
        <v>0</v>
      </c>
      <c r="K10" s="15" t="s">
        <v>83</v>
      </c>
      <c r="L10" s="2"/>
      <c r="M10" s="7"/>
      <c r="N10" s="5"/>
      <c r="O10" s="7"/>
      <c r="P10" s="7"/>
      <c r="Q10" s="7"/>
      <c r="R10" s="7"/>
      <c r="S10" s="7"/>
      <c r="T10" s="7"/>
    </row>
    <row r="11" spans="1:20" ht="25.5">
      <c r="A11" s="30">
        <v>8</v>
      </c>
      <c r="B11" s="14">
        <v>10020</v>
      </c>
      <c r="C11" s="31" t="s">
        <v>10</v>
      </c>
      <c r="D11" s="31" t="s">
        <v>60</v>
      </c>
      <c r="E11" s="14" t="s">
        <v>1</v>
      </c>
      <c r="F11" s="14" t="s">
        <v>3</v>
      </c>
      <c r="G11" s="14">
        <v>4200</v>
      </c>
      <c r="H11" s="14"/>
      <c r="I11" s="32">
        <f t="shared" si="0"/>
        <v>0</v>
      </c>
      <c r="J11" s="33">
        <f t="shared" si="1"/>
        <v>0</v>
      </c>
      <c r="K11" s="15" t="s">
        <v>83</v>
      </c>
      <c r="L11" s="2"/>
      <c r="M11" s="5"/>
      <c r="N11" s="5"/>
      <c r="O11" s="5"/>
      <c r="P11" s="5"/>
      <c r="Q11" s="5"/>
      <c r="R11" s="5"/>
      <c r="S11" s="5"/>
      <c r="T11" s="5"/>
    </row>
    <row r="12" spans="1:20" ht="25.5">
      <c r="A12" s="30">
        <v>9</v>
      </c>
      <c r="B12" s="14">
        <v>13720</v>
      </c>
      <c r="C12" s="31" t="s">
        <v>11</v>
      </c>
      <c r="D12" s="31" t="s">
        <v>58</v>
      </c>
      <c r="E12" s="14" t="s">
        <v>0</v>
      </c>
      <c r="F12" s="14" t="s">
        <v>3</v>
      </c>
      <c r="G12" s="14">
        <v>10000</v>
      </c>
      <c r="H12" s="14"/>
      <c r="I12" s="34">
        <f t="shared" si="0"/>
        <v>0</v>
      </c>
      <c r="J12" s="35">
        <f t="shared" si="1"/>
        <v>0</v>
      </c>
      <c r="K12" s="15" t="s">
        <v>83</v>
      </c>
      <c r="L12" s="2"/>
      <c r="M12" s="5"/>
      <c r="N12" s="7"/>
      <c r="O12" s="7"/>
      <c r="P12" s="7"/>
      <c r="Q12" s="7"/>
      <c r="R12" s="7"/>
      <c r="S12" s="7"/>
      <c r="T12" s="7"/>
    </row>
    <row r="13" spans="1:20" ht="25.5">
      <c r="A13" s="30">
        <v>10</v>
      </c>
      <c r="B13" s="14">
        <v>13920</v>
      </c>
      <c r="C13" s="31" t="s">
        <v>12</v>
      </c>
      <c r="D13" s="31" t="s">
        <v>59</v>
      </c>
      <c r="E13" s="14" t="s">
        <v>0</v>
      </c>
      <c r="F13" s="14" t="s">
        <v>3</v>
      </c>
      <c r="G13" s="14">
        <v>600</v>
      </c>
      <c r="H13" s="14"/>
      <c r="I13" s="32">
        <f t="shared" si="0"/>
        <v>0</v>
      </c>
      <c r="J13" s="33">
        <f t="shared" si="1"/>
        <v>0</v>
      </c>
      <c r="K13" s="15" t="s">
        <v>83</v>
      </c>
      <c r="L13" s="2"/>
      <c r="M13" s="5"/>
      <c r="N13" s="5"/>
      <c r="O13" s="5"/>
      <c r="P13" s="5"/>
      <c r="Q13" s="5"/>
      <c r="R13" s="5"/>
      <c r="S13" s="5"/>
      <c r="T13" s="5"/>
    </row>
    <row r="14" spans="1:20" ht="12.75">
      <c r="A14" s="30">
        <v>11</v>
      </c>
      <c r="B14" s="14">
        <v>14110</v>
      </c>
      <c r="C14" s="14" t="s">
        <v>13</v>
      </c>
      <c r="D14" s="31" t="s">
        <v>33</v>
      </c>
      <c r="E14" s="14" t="s">
        <v>0</v>
      </c>
      <c r="F14" s="14" t="s">
        <v>3</v>
      </c>
      <c r="G14" s="14">
        <v>20</v>
      </c>
      <c r="H14" s="14"/>
      <c r="I14" s="34">
        <f t="shared" si="0"/>
        <v>0</v>
      </c>
      <c r="J14" s="35">
        <f>SUM(I14*1.2)</f>
        <v>0</v>
      </c>
      <c r="K14" s="15" t="s">
        <v>83</v>
      </c>
      <c r="L14" s="2"/>
      <c r="M14" s="7"/>
      <c r="N14" s="7"/>
      <c r="O14" s="7"/>
      <c r="P14" s="5"/>
      <c r="Q14" s="7"/>
      <c r="R14" s="7"/>
      <c r="S14" s="5"/>
      <c r="T14" s="7"/>
    </row>
    <row r="15" spans="1:20" ht="25.5">
      <c r="A15" s="30">
        <v>12</v>
      </c>
      <c r="B15" s="14">
        <v>14210</v>
      </c>
      <c r="C15" s="31" t="s">
        <v>14</v>
      </c>
      <c r="D15" s="31" t="s">
        <v>32</v>
      </c>
      <c r="E15" s="14" t="s">
        <v>0</v>
      </c>
      <c r="F15" s="14" t="s">
        <v>3</v>
      </c>
      <c r="G15" s="14">
        <v>20</v>
      </c>
      <c r="H15" s="14"/>
      <c r="I15" s="32">
        <f t="shared" si="0"/>
        <v>0</v>
      </c>
      <c r="J15" s="33">
        <f>SUM(I15*1.2)</f>
        <v>0</v>
      </c>
      <c r="K15" s="16" t="s">
        <v>83</v>
      </c>
      <c r="L15" s="2"/>
      <c r="M15" s="5"/>
      <c r="N15" s="5"/>
      <c r="O15" s="5"/>
      <c r="P15" s="5"/>
      <c r="Q15" s="5"/>
      <c r="R15" s="3"/>
      <c r="S15" s="5"/>
      <c r="T15" s="3"/>
    </row>
    <row r="16" spans="1:20" ht="12.75">
      <c r="A16" s="30">
        <v>13</v>
      </c>
      <c r="B16" s="14">
        <v>22010</v>
      </c>
      <c r="C16" s="31" t="s">
        <v>76</v>
      </c>
      <c r="D16" s="31" t="s">
        <v>81</v>
      </c>
      <c r="E16" s="14" t="s">
        <v>24</v>
      </c>
      <c r="F16" s="14" t="s">
        <v>3</v>
      </c>
      <c r="G16" s="14">
        <v>20</v>
      </c>
      <c r="H16" s="14"/>
      <c r="I16" s="34">
        <f t="shared" si="0"/>
        <v>0</v>
      </c>
      <c r="J16" s="35">
        <f t="shared" si="1"/>
        <v>0</v>
      </c>
      <c r="K16" s="15" t="s">
        <v>87</v>
      </c>
      <c r="L16" s="2"/>
      <c r="M16" s="7"/>
      <c r="N16" s="7"/>
      <c r="O16" s="7"/>
      <c r="P16" s="7"/>
      <c r="Q16" s="5"/>
      <c r="R16" s="7"/>
      <c r="S16" s="7"/>
      <c r="T16" s="7"/>
    </row>
    <row r="17" spans="1:20" ht="12.75">
      <c r="A17" s="30">
        <v>14</v>
      </c>
      <c r="B17" s="14">
        <v>97</v>
      </c>
      <c r="C17" s="14" t="s">
        <v>17</v>
      </c>
      <c r="D17" s="14" t="s">
        <v>63</v>
      </c>
      <c r="E17" s="14" t="s">
        <v>18</v>
      </c>
      <c r="F17" s="14" t="s">
        <v>3</v>
      </c>
      <c r="G17" s="14">
        <v>10</v>
      </c>
      <c r="H17" s="14"/>
      <c r="I17" s="32">
        <f t="shared" si="0"/>
        <v>0</v>
      </c>
      <c r="J17" s="33">
        <f t="shared" si="1"/>
        <v>0</v>
      </c>
      <c r="K17" s="9" t="s">
        <v>94</v>
      </c>
      <c r="L17" s="2"/>
      <c r="M17" s="7"/>
      <c r="N17" s="7"/>
      <c r="O17" s="7"/>
      <c r="P17" s="7"/>
      <c r="Q17" s="7"/>
      <c r="R17" s="7"/>
      <c r="S17" s="7"/>
      <c r="T17" s="5"/>
    </row>
    <row r="18" spans="1:20" ht="25.5">
      <c r="A18" s="50">
        <v>15</v>
      </c>
      <c r="B18" s="38">
        <v>14412</v>
      </c>
      <c r="C18" s="51" t="s">
        <v>20</v>
      </c>
      <c r="D18" s="51" t="s">
        <v>23</v>
      </c>
      <c r="E18" s="38" t="s">
        <v>24</v>
      </c>
      <c r="F18" s="38" t="s">
        <v>3</v>
      </c>
      <c r="G18" s="38">
        <v>720</v>
      </c>
      <c r="H18" s="52"/>
      <c r="I18" s="34">
        <f t="shared" si="0"/>
        <v>0</v>
      </c>
      <c r="J18" s="35">
        <f t="shared" si="1"/>
        <v>0</v>
      </c>
      <c r="K18" s="9" t="s">
        <v>89</v>
      </c>
      <c r="L18" s="2"/>
      <c r="M18" s="7"/>
      <c r="N18" s="7"/>
      <c r="O18" s="7"/>
      <c r="P18" s="7"/>
      <c r="Q18" s="7"/>
      <c r="R18" s="7"/>
      <c r="S18" s="7"/>
      <c r="T18" s="7"/>
    </row>
    <row r="19" spans="1:20" ht="38.25">
      <c r="A19" s="50">
        <v>16</v>
      </c>
      <c r="B19" s="38">
        <v>10111</v>
      </c>
      <c r="C19" s="51" t="s">
        <v>22</v>
      </c>
      <c r="D19" s="51" t="s">
        <v>30</v>
      </c>
      <c r="E19" s="38" t="s">
        <v>24</v>
      </c>
      <c r="F19" s="38" t="s">
        <v>3</v>
      </c>
      <c r="G19" s="38">
        <v>20</v>
      </c>
      <c r="H19" s="53"/>
      <c r="I19" s="32">
        <f t="shared" si="0"/>
        <v>0</v>
      </c>
      <c r="J19" s="33">
        <f t="shared" si="1"/>
        <v>0</v>
      </c>
      <c r="K19" s="15" t="s">
        <v>89</v>
      </c>
      <c r="L19" s="2"/>
      <c r="M19" s="5"/>
      <c r="N19" s="5"/>
      <c r="O19" s="5"/>
      <c r="P19" s="7"/>
      <c r="Q19" s="7"/>
      <c r="R19" s="7"/>
      <c r="S19" s="5"/>
      <c r="T19" s="7"/>
    </row>
    <row r="20" spans="1:20" ht="38.25">
      <c r="A20" s="50">
        <v>17</v>
      </c>
      <c r="B20" s="38">
        <v>10112</v>
      </c>
      <c r="C20" s="51" t="s">
        <v>22</v>
      </c>
      <c r="D20" s="51" t="s">
        <v>31</v>
      </c>
      <c r="E20" s="38" t="s">
        <v>4</v>
      </c>
      <c r="F20" s="38" t="s">
        <v>3</v>
      </c>
      <c r="G20" s="38">
        <v>40</v>
      </c>
      <c r="H20" s="53"/>
      <c r="I20" s="34">
        <f t="shared" si="0"/>
        <v>0</v>
      </c>
      <c r="J20" s="35">
        <f t="shared" si="1"/>
        <v>0</v>
      </c>
      <c r="K20" s="15" t="s">
        <v>89</v>
      </c>
      <c r="L20" s="2"/>
      <c r="M20" s="7"/>
      <c r="N20" s="7"/>
      <c r="O20" s="5"/>
      <c r="P20" s="7"/>
      <c r="Q20" s="7"/>
      <c r="R20" s="7"/>
      <c r="S20" s="7"/>
      <c r="T20" s="7"/>
    </row>
    <row r="21" spans="1:20" ht="38.25">
      <c r="A21" s="30">
        <v>18</v>
      </c>
      <c r="B21" s="14">
        <v>10120</v>
      </c>
      <c r="C21" s="31" t="s">
        <v>22</v>
      </c>
      <c r="D21" s="14" t="s">
        <v>21</v>
      </c>
      <c r="E21" s="14" t="s">
        <v>5</v>
      </c>
      <c r="F21" s="14" t="s">
        <v>3</v>
      </c>
      <c r="G21" s="14">
        <v>400</v>
      </c>
      <c r="H21" s="37"/>
      <c r="I21" s="32">
        <f t="shared" si="0"/>
        <v>0</v>
      </c>
      <c r="J21" s="33">
        <f t="shared" si="1"/>
        <v>0</v>
      </c>
      <c r="K21" s="9" t="s">
        <v>88</v>
      </c>
      <c r="L21" s="2"/>
      <c r="M21" s="5"/>
      <c r="N21" s="5"/>
      <c r="O21" s="5"/>
      <c r="P21" s="5"/>
      <c r="Q21" s="5"/>
      <c r="R21" s="5"/>
      <c r="S21" s="5"/>
      <c r="T21" s="5"/>
    </row>
    <row r="22" spans="1:20" ht="25.5">
      <c r="A22" s="30">
        <v>19</v>
      </c>
      <c r="B22" s="14">
        <v>14510</v>
      </c>
      <c r="C22" s="31" t="s">
        <v>25</v>
      </c>
      <c r="D22" s="31" t="s">
        <v>28</v>
      </c>
      <c r="E22" s="14" t="s">
        <v>24</v>
      </c>
      <c r="F22" s="14" t="s">
        <v>3</v>
      </c>
      <c r="G22" s="14">
        <v>720</v>
      </c>
      <c r="H22" s="32"/>
      <c r="I22" s="34">
        <f t="shared" si="0"/>
        <v>0</v>
      </c>
      <c r="J22" s="35">
        <f t="shared" si="1"/>
        <v>0</v>
      </c>
      <c r="K22" s="9" t="s">
        <v>88</v>
      </c>
      <c r="L22" s="2"/>
      <c r="M22" s="7"/>
      <c r="N22" s="7"/>
      <c r="O22" s="7"/>
      <c r="P22" s="7"/>
      <c r="Q22" s="7"/>
      <c r="R22" s="7"/>
      <c r="S22" s="7"/>
      <c r="T22" s="5"/>
    </row>
    <row r="23" spans="1:20" ht="25.5">
      <c r="A23" s="30">
        <v>20</v>
      </c>
      <c r="B23" s="14">
        <v>14520</v>
      </c>
      <c r="C23" s="31" t="s">
        <v>25</v>
      </c>
      <c r="D23" s="31" t="s">
        <v>29</v>
      </c>
      <c r="E23" s="14" t="s">
        <v>24</v>
      </c>
      <c r="F23" s="14" t="s">
        <v>3</v>
      </c>
      <c r="G23" s="14">
        <v>360</v>
      </c>
      <c r="H23" s="32"/>
      <c r="I23" s="32">
        <f t="shared" si="0"/>
        <v>0</v>
      </c>
      <c r="J23" s="33">
        <f t="shared" si="1"/>
        <v>0</v>
      </c>
      <c r="K23" s="15" t="s">
        <v>89</v>
      </c>
      <c r="L23" s="2"/>
      <c r="M23" s="5"/>
      <c r="N23" s="5"/>
      <c r="O23" s="5"/>
      <c r="P23" s="5"/>
      <c r="Q23" s="5"/>
      <c r="R23" s="5"/>
      <c r="S23" s="5"/>
      <c r="T23" s="5"/>
    </row>
    <row r="24" spans="1:20" ht="25.5">
      <c r="A24" s="30">
        <v>21</v>
      </c>
      <c r="B24" s="14">
        <v>14411</v>
      </c>
      <c r="C24" s="31" t="s">
        <v>26</v>
      </c>
      <c r="D24" s="31" t="s">
        <v>27</v>
      </c>
      <c r="E24" s="31" t="s">
        <v>70</v>
      </c>
      <c r="F24" s="14" t="s">
        <v>3</v>
      </c>
      <c r="G24" s="14">
        <v>720</v>
      </c>
      <c r="H24" s="37"/>
      <c r="I24" s="34">
        <f t="shared" si="0"/>
        <v>0</v>
      </c>
      <c r="J24" s="35">
        <f t="shared" si="1"/>
        <v>0</v>
      </c>
      <c r="K24" s="15" t="s">
        <v>93</v>
      </c>
      <c r="L24" s="2"/>
      <c r="M24" s="5"/>
      <c r="N24" s="7"/>
      <c r="O24" s="7"/>
      <c r="P24" s="7"/>
      <c r="Q24" s="7"/>
      <c r="R24" s="5"/>
      <c r="S24" s="5"/>
      <c r="T24" s="7"/>
    </row>
    <row r="25" spans="1:20" ht="51">
      <c r="A25" s="30">
        <v>22</v>
      </c>
      <c r="B25" s="14">
        <v>14810</v>
      </c>
      <c r="C25" s="31" t="s">
        <v>6</v>
      </c>
      <c r="D25" s="31" t="s">
        <v>35</v>
      </c>
      <c r="E25" s="14" t="s">
        <v>7</v>
      </c>
      <c r="F25" s="14" t="s">
        <v>3</v>
      </c>
      <c r="G25" s="14">
        <v>2000</v>
      </c>
      <c r="H25" s="14"/>
      <c r="I25" s="32">
        <f t="shared" si="0"/>
        <v>0</v>
      </c>
      <c r="J25" s="33">
        <f t="shared" si="1"/>
        <v>0</v>
      </c>
      <c r="K25" s="15" t="s">
        <v>95</v>
      </c>
      <c r="L25" s="2"/>
      <c r="M25" s="5"/>
      <c r="N25" s="7"/>
      <c r="O25" s="5"/>
      <c r="P25" s="5"/>
      <c r="Q25" s="5"/>
      <c r="R25" s="5"/>
      <c r="S25" s="5"/>
      <c r="T25" s="7"/>
    </row>
    <row r="26" spans="1:20" ht="38.25">
      <c r="A26" s="50">
        <v>23</v>
      </c>
      <c r="B26" s="51" t="s">
        <v>74</v>
      </c>
      <c r="C26" s="38" t="s">
        <v>34</v>
      </c>
      <c r="D26" s="51" t="s">
        <v>69</v>
      </c>
      <c r="E26" s="38" t="s">
        <v>41</v>
      </c>
      <c r="F26" s="38" t="s">
        <v>3</v>
      </c>
      <c r="G26" s="38">
        <v>200000</v>
      </c>
      <c r="H26" s="38"/>
      <c r="I26" s="34">
        <f t="shared" si="0"/>
        <v>0</v>
      </c>
      <c r="J26" s="35">
        <f t="shared" si="1"/>
        <v>0</v>
      </c>
      <c r="K26" s="15" t="s">
        <v>89</v>
      </c>
      <c r="L26" s="2"/>
      <c r="M26" s="3"/>
      <c r="N26" s="7"/>
      <c r="O26" s="3"/>
      <c r="P26" s="5"/>
      <c r="Q26" s="3"/>
      <c r="R26" s="5"/>
      <c r="S26" s="5"/>
      <c r="T26" s="7"/>
    </row>
    <row r="27" spans="1:20" ht="27.75" customHeight="1">
      <c r="A27" s="30">
        <v>24</v>
      </c>
      <c r="B27" s="31" t="s">
        <v>73</v>
      </c>
      <c r="C27" s="14" t="s">
        <v>34</v>
      </c>
      <c r="D27" s="31" t="s">
        <v>71</v>
      </c>
      <c r="E27" s="14"/>
      <c r="F27" s="14" t="s">
        <v>3</v>
      </c>
      <c r="G27" s="14">
        <v>6000</v>
      </c>
      <c r="H27" s="37"/>
      <c r="I27" s="32">
        <f t="shared" si="0"/>
        <v>0</v>
      </c>
      <c r="J27" s="33">
        <f t="shared" si="1"/>
        <v>0</v>
      </c>
      <c r="K27" s="15" t="s">
        <v>86</v>
      </c>
      <c r="L27" s="2"/>
      <c r="M27" s="3"/>
      <c r="N27" s="3"/>
      <c r="O27" s="5"/>
      <c r="P27" s="5"/>
      <c r="Q27" s="5"/>
      <c r="R27" s="3"/>
      <c r="S27" s="5"/>
      <c r="T27" s="7"/>
    </row>
    <row r="28" spans="1:20" ht="396" customHeight="1">
      <c r="A28" s="30">
        <v>25</v>
      </c>
      <c r="B28" s="31" t="s">
        <v>62</v>
      </c>
      <c r="C28" s="14" t="s">
        <v>19</v>
      </c>
      <c r="D28" s="31" t="s">
        <v>105</v>
      </c>
      <c r="E28" s="14" t="s">
        <v>2</v>
      </c>
      <c r="F28" s="14" t="s">
        <v>3</v>
      </c>
      <c r="G28" s="14">
        <v>11000</v>
      </c>
      <c r="H28" s="14"/>
      <c r="I28" s="34">
        <f t="shared" si="0"/>
        <v>0</v>
      </c>
      <c r="J28" s="35">
        <f t="shared" si="1"/>
        <v>0</v>
      </c>
      <c r="K28" s="15" t="s">
        <v>95</v>
      </c>
      <c r="L28" s="2"/>
      <c r="M28" s="3"/>
      <c r="N28" s="7"/>
      <c r="O28" s="3"/>
      <c r="P28" s="5"/>
      <c r="Q28" s="3"/>
      <c r="R28" s="5"/>
      <c r="S28" s="5"/>
      <c r="T28" s="5"/>
    </row>
    <row r="29" spans="1:20" ht="89.25">
      <c r="A29" s="30">
        <v>26</v>
      </c>
      <c r="B29" s="31" t="s">
        <v>62</v>
      </c>
      <c r="C29" s="14" t="s">
        <v>19</v>
      </c>
      <c r="D29" s="54" t="s">
        <v>106</v>
      </c>
      <c r="E29" s="31" t="s">
        <v>55</v>
      </c>
      <c r="F29" s="14" t="s">
        <v>3</v>
      </c>
      <c r="G29" s="14">
        <v>11000</v>
      </c>
      <c r="H29" s="14"/>
      <c r="I29" s="32">
        <f t="shared" si="0"/>
        <v>0</v>
      </c>
      <c r="J29" s="33">
        <f t="shared" si="1"/>
        <v>0</v>
      </c>
      <c r="K29" s="17" t="s">
        <v>93</v>
      </c>
      <c r="L29" s="2"/>
      <c r="M29" s="3"/>
      <c r="N29" s="7"/>
      <c r="O29" s="5"/>
      <c r="P29" s="5"/>
      <c r="Q29" s="5"/>
      <c r="R29" s="5"/>
      <c r="S29" s="5"/>
      <c r="T29" s="7"/>
    </row>
    <row r="30" spans="1:20" ht="76.5">
      <c r="A30" s="50">
        <v>27</v>
      </c>
      <c r="B30" s="51">
        <v>10213.10214</v>
      </c>
      <c r="C30" s="38" t="s">
        <v>19</v>
      </c>
      <c r="D30" s="55" t="s">
        <v>107</v>
      </c>
      <c r="E30" s="51" t="s">
        <v>82</v>
      </c>
      <c r="F30" s="38" t="s">
        <v>3</v>
      </c>
      <c r="G30" s="38">
        <v>3000</v>
      </c>
      <c r="H30" s="38"/>
      <c r="I30" s="34">
        <f t="shared" si="0"/>
        <v>0</v>
      </c>
      <c r="J30" s="35">
        <f t="shared" si="1"/>
        <v>0</v>
      </c>
      <c r="K30" s="15" t="s">
        <v>91</v>
      </c>
      <c r="L30" s="2"/>
      <c r="M30" s="3"/>
      <c r="N30" s="3"/>
      <c r="O30" s="3"/>
      <c r="P30" s="3"/>
      <c r="Q30" s="3"/>
      <c r="R30" s="3"/>
      <c r="S30" s="3"/>
      <c r="T30" s="3"/>
    </row>
    <row r="31" spans="1:20" ht="38.25">
      <c r="A31" s="30">
        <v>28</v>
      </c>
      <c r="B31" s="31" t="s">
        <v>75</v>
      </c>
      <c r="C31" s="31" t="s">
        <v>36</v>
      </c>
      <c r="D31" s="31" t="s">
        <v>72</v>
      </c>
      <c r="E31" s="31" t="s">
        <v>38</v>
      </c>
      <c r="F31" s="14" t="s">
        <v>3</v>
      </c>
      <c r="G31" s="14">
        <v>60000</v>
      </c>
      <c r="H31" s="14"/>
      <c r="I31" s="32">
        <f t="shared" si="0"/>
        <v>0</v>
      </c>
      <c r="J31" s="33">
        <f t="shared" si="1"/>
        <v>0</v>
      </c>
      <c r="K31" s="15" t="s">
        <v>91</v>
      </c>
      <c r="L31" s="2"/>
      <c r="M31" s="7"/>
      <c r="N31" s="5"/>
      <c r="O31" s="7"/>
      <c r="P31" s="7"/>
      <c r="Q31" s="7"/>
      <c r="R31" s="7"/>
      <c r="S31" s="7"/>
      <c r="T31" s="7"/>
    </row>
    <row r="32" spans="1:20" ht="38.25">
      <c r="A32" s="30">
        <v>29</v>
      </c>
      <c r="B32" s="31" t="s">
        <v>75</v>
      </c>
      <c r="C32" s="31" t="s">
        <v>36</v>
      </c>
      <c r="D32" s="31" t="s">
        <v>37</v>
      </c>
      <c r="E32" s="31" t="s">
        <v>38</v>
      </c>
      <c r="F32" s="14" t="s">
        <v>3</v>
      </c>
      <c r="G32" s="14">
        <v>28000</v>
      </c>
      <c r="H32" s="14"/>
      <c r="I32" s="34">
        <f t="shared" si="0"/>
        <v>0</v>
      </c>
      <c r="J32" s="35">
        <f t="shared" si="1"/>
        <v>0</v>
      </c>
      <c r="K32" s="15" t="s">
        <v>96</v>
      </c>
      <c r="L32" s="2"/>
      <c r="M32" s="5"/>
      <c r="N32" s="5"/>
      <c r="O32" s="5"/>
      <c r="P32" s="5"/>
      <c r="Q32" s="5"/>
      <c r="R32" s="5"/>
      <c r="S32" s="5"/>
      <c r="T32" s="5"/>
    </row>
    <row r="33" spans="1:20" ht="38.25">
      <c r="A33" s="30">
        <v>30</v>
      </c>
      <c r="B33" s="31" t="s">
        <v>75</v>
      </c>
      <c r="C33" s="31" t="s">
        <v>36</v>
      </c>
      <c r="D33" s="31" t="s">
        <v>40</v>
      </c>
      <c r="E33" s="31" t="s">
        <v>39</v>
      </c>
      <c r="F33" s="14" t="s">
        <v>3</v>
      </c>
      <c r="G33" s="14">
        <v>130000</v>
      </c>
      <c r="H33" s="38"/>
      <c r="I33" s="32">
        <f t="shared" si="0"/>
        <v>0</v>
      </c>
      <c r="J33" s="33">
        <f t="shared" si="1"/>
        <v>0</v>
      </c>
      <c r="K33" s="15" t="s">
        <v>93</v>
      </c>
      <c r="L33" s="2"/>
      <c r="M33" s="7"/>
      <c r="N33" s="7"/>
      <c r="O33" s="7"/>
      <c r="P33" s="7"/>
      <c r="Q33" s="7"/>
      <c r="R33" s="7"/>
      <c r="S33" s="7"/>
      <c r="T33" s="7"/>
    </row>
    <row r="34" spans="1:20" ht="38.25">
      <c r="A34" s="30">
        <v>31</v>
      </c>
      <c r="B34" s="31" t="s">
        <v>75</v>
      </c>
      <c r="C34" s="31" t="s">
        <v>36</v>
      </c>
      <c r="D34" s="31" t="s">
        <v>51</v>
      </c>
      <c r="E34" s="31" t="s">
        <v>42</v>
      </c>
      <c r="F34" s="14" t="s">
        <v>3</v>
      </c>
      <c r="G34" s="14">
        <v>88000</v>
      </c>
      <c r="H34" s="14"/>
      <c r="I34" s="34">
        <f t="shared" si="0"/>
        <v>0</v>
      </c>
      <c r="J34" s="35">
        <f t="shared" si="1"/>
        <v>0</v>
      </c>
      <c r="K34" s="15" t="s">
        <v>89</v>
      </c>
      <c r="L34" s="2"/>
      <c r="M34" s="5"/>
      <c r="N34" s="5"/>
      <c r="O34" s="5"/>
      <c r="P34" s="5"/>
      <c r="Q34" s="5"/>
      <c r="R34" s="5"/>
      <c r="S34" s="5"/>
      <c r="T34" s="5"/>
    </row>
    <row r="35" spans="1:20" ht="25.5">
      <c r="A35" s="30">
        <v>32</v>
      </c>
      <c r="B35" s="31" t="s">
        <v>75</v>
      </c>
      <c r="C35" s="31" t="s">
        <v>36</v>
      </c>
      <c r="D35" s="31" t="s">
        <v>53</v>
      </c>
      <c r="E35" s="31" t="s">
        <v>54</v>
      </c>
      <c r="F35" s="14" t="s">
        <v>3</v>
      </c>
      <c r="G35" s="14">
        <v>3000</v>
      </c>
      <c r="H35" s="37"/>
      <c r="I35" s="32">
        <f t="shared" si="0"/>
        <v>0</v>
      </c>
      <c r="J35" s="33">
        <f t="shared" si="1"/>
        <v>0</v>
      </c>
      <c r="K35" s="15" t="s">
        <v>91</v>
      </c>
      <c r="L35" s="2"/>
      <c r="M35" s="7"/>
      <c r="N35" s="7"/>
      <c r="O35" s="7"/>
      <c r="P35" s="7"/>
      <c r="Q35" s="7"/>
      <c r="R35" s="7"/>
      <c r="S35" s="7"/>
      <c r="T35" s="7"/>
    </row>
    <row r="36" spans="1:20" ht="38.25">
      <c r="A36" s="30">
        <v>33</v>
      </c>
      <c r="B36" s="14">
        <v>15021</v>
      </c>
      <c r="C36" s="31" t="s">
        <v>43</v>
      </c>
      <c r="D36" s="31" t="s">
        <v>44</v>
      </c>
      <c r="E36" s="31" t="s">
        <v>38</v>
      </c>
      <c r="F36" s="14" t="s">
        <v>3</v>
      </c>
      <c r="G36" s="14">
        <v>3000</v>
      </c>
      <c r="H36" s="14"/>
      <c r="I36" s="34">
        <f t="shared" si="0"/>
        <v>0</v>
      </c>
      <c r="J36" s="35">
        <f t="shared" si="1"/>
        <v>0</v>
      </c>
      <c r="K36" s="15" t="s">
        <v>96</v>
      </c>
      <c r="L36" s="2"/>
      <c r="M36" s="5"/>
      <c r="N36" s="5"/>
      <c r="O36" s="5"/>
      <c r="P36" s="5"/>
      <c r="Q36" s="5"/>
      <c r="R36" s="5"/>
      <c r="S36" s="5"/>
      <c r="T36" s="5"/>
    </row>
    <row r="37" spans="1:20" ht="38.25">
      <c r="A37" s="30">
        <v>34</v>
      </c>
      <c r="B37" s="14">
        <v>15021</v>
      </c>
      <c r="C37" s="31" t="s">
        <v>43</v>
      </c>
      <c r="D37" s="31" t="s">
        <v>61</v>
      </c>
      <c r="E37" s="31" t="s">
        <v>39</v>
      </c>
      <c r="F37" s="14" t="s">
        <v>3</v>
      </c>
      <c r="G37" s="14">
        <v>7000</v>
      </c>
      <c r="H37" s="38"/>
      <c r="I37" s="32">
        <f t="shared" si="0"/>
        <v>0</v>
      </c>
      <c r="J37" s="33">
        <f t="shared" si="1"/>
        <v>0</v>
      </c>
      <c r="K37" s="15" t="s">
        <v>93</v>
      </c>
      <c r="L37" s="4"/>
      <c r="M37" s="5"/>
      <c r="N37" s="5"/>
      <c r="O37" s="7"/>
      <c r="P37" s="7"/>
      <c r="Q37" s="7"/>
      <c r="R37" s="7"/>
      <c r="S37" s="7"/>
      <c r="T37" s="7"/>
    </row>
    <row r="38" spans="1:20" ht="38.25">
      <c r="A38" s="30">
        <v>35</v>
      </c>
      <c r="B38" s="14">
        <v>15021</v>
      </c>
      <c r="C38" s="31" t="s">
        <v>43</v>
      </c>
      <c r="D38" s="31" t="s">
        <v>52</v>
      </c>
      <c r="E38" s="31" t="s">
        <v>42</v>
      </c>
      <c r="F38" s="14" t="s">
        <v>3</v>
      </c>
      <c r="G38" s="14">
        <v>9000</v>
      </c>
      <c r="H38" s="14"/>
      <c r="I38" s="34">
        <f t="shared" si="0"/>
        <v>0</v>
      </c>
      <c r="J38" s="35">
        <f t="shared" si="1"/>
        <v>0</v>
      </c>
      <c r="K38" s="15" t="s">
        <v>92</v>
      </c>
      <c r="L38" s="6"/>
      <c r="M38" s="5"/>
      <c r="N38" s="7"/>
      <c r="O38" s="7"/>
      <c r="P38" s="7"/>
      <c r="Q38" s="7"/>
      <c r="R38" s="7"/>
      <c r="S38" s="7"/>
      <c r="T38" s="7"/>
    </row>
    <row r="39" spans="1:20" ht="25.5">
      <c r="A39" s="30">
        <v>36</v>
      </c>
      <c r="B39" s="31" t="s">
        <v>77</v>
      </c>
      <c r="C39" s="31" t="s">
        <v>36</v>
      </c>
      <c r="D39" s="31" t="s">
        <v>78</v>
      </c>
      <c r="E39" s="31" t="s">
        <v>79</v>
      </c>
      <c r="F39" s="14" t="s">
        <v>3</v>
      </c>
      <c r="G39" s="14">
        <v>2400</v>
      </c>
      <c r="H39" s="14"/>
      <c r="I39" s="32">
        <f t="shared" si="0"/>
        <v>0</v>
      </c>
      <c r="J39" s="33">
        <f t="shared" si="1"/>
        <v>0</v>
      </c>
      <c r="K39" s="15" t="s">
        <v>92</v>
      </c>
      <c r="L39" s="6"/>
      <c r="M39" s="5"/>
      <c r="N39" s="7"/>
      <c r="O39" s="7"/>
      <c r="P39" s="7"/>
      <c r="Q39" s="7"/>
      <c r="R39" s="7"/>
      <c r="S39" s="7"/>
      <c r="T39" s="7"/>
    </row>
    <row r="40" spans="1:21" ht="26.25" thickBot="1">
      <c r="A40" s="39">
        <v>37</v>
      </c>
      <c r="B40" s="40">
        <v>21721</v>
      </c>
      <c r="C40" s="41" t="s">
        <v>43</v>
      </c>
      <c r="D40" s="40" t="s">
        <v>80</v>
      </c>
      <c r="E40" s="41" t="s">
        <v>79</v>
      </c>
      <c r="F40" s="40" t="s">
        <v>3</v>
      </c>
      <c r="G40" s="40">
        <v>1000</v>
      </c>
      <c r="H40" s="42"/>
      <c r="I40" s="43">
        <f t="shared" si="0"/>
        <v>0</v>
      </c>
      <c r="J40" s="44">
        <f t="shared" si="1"/>
        <v>0</v>
      </c>
      <c r="K40" s="18"/>
      <c r="L40" s="2"/>
      <c r="M40" s="7"/>
      <c r="N40" s="5"/>
      <c r="O40" s="7"/>
      <c r="P40" s="5"/>
      <c r="Q40" s="7"/>
      <c r="R40" s="7"/>
      <c r="S40" s="7"/>
      <c r="T40" s="3"/>
      <c r="U40" s="1"/>
    </row>
    <row r="41" spans="1:10" ht="25.5" customHeight="1" thickBot="1">
      <c r="A41" s="19"/>
      <c r="C41" s="22"/>
      <c r="D41" s="23" t="s">
        <v>104</v>
      </c>
      <c r="E41" s="22"/>
      <c r="I41" s="20" t="s">
        <v>102</v>
      </c>
      <c r="J41" s="34">
        <f>SUM(I4:I40)</f>
        <v>0</v>
      </c>
    </row>
    <row r="42" spans="1:10" ht="26.25" customHeight="1" thickBot="1">
      <c r="A42" s="10"/>
      <c r="D42" s="21"/>
      <c r="I42" s="13" t="s">
        <v>103</v>
      </c>
      <c r="J42" s="32">
        <f>SUM(J4:J40)</f>
        <v>0</v>
      </c>
    </row>
    <row r="43" spans="1:10" ht="25.5" customHeight="1">
      <c r="A43" s="10"/>
      <c r="I43" s="12" t="s">
        <v>99</v>
      </c>
      <c r="J43" s="14"/>
    </row>
    <row r="44" spans="1:10" ht="25.5" customHeight="1">
      <c r="A44" s="10"/>
      <c r="I44" s="12" t="s">
        <v>100</v>
      </c>
      <c r="J44" s="14"/>
    </row>
    <row r="45" spans="9:10" ht="27" customHeight="1">
      <c r="I45" s="14" t="s">
        <v>101</v>
      </c>
      <c r="J45" s="45"/>
    </row>
    <row r="46" ht="12.75">
      <c r="C46" s="1"/>
    </row>
  </sheetData>
  <sheetProtection/>
  <printOptions/>
  <pageMargins left="0.7480314960629921" right="0.7480314960629921" top="0.984251968503937" bottom="0.984251968503937" header="0.5118110236220472" footer="0.5118110236220472"/>
  <pageSetup horizontalDpi="600" verticalDpi="600" orientation="landscape" paperSize="9" scale="76" r:id="rId2"/>
  <colBreaks count="1" manualBreakCount="1">
    <brk id="10" max="45"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 002</dc:creator>
  <cp:keywords/>
  <dc:description/>
  <cp:lastModifiedBy>Dom Zdravlja</cp:lastModifiedBy>
  <cp:lastPrinted>2017-02-17T09:57:15Z</cp:lastPrinted>
  <dcterms:created xsi:type="dcterms:W3CDTF">1996-10-14T23:33:28Z</dcterms:created>
  <dcterms:modified xsi:type="dcterms:W3CDTF">2020-05-12T06:44:30Z</dcterms:modified>
  <cp:category/>
  <cp:version/>
  <cp:contentType/>
  <cp:contentStatus/>
</cp:coreProperties>
</file>